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1"/>
  </bookViews>
  <sheets>
    <sheet name="tiskaj fakture" sheetId="1" r:id="rId1"/>
    <sheet name="FAKTURA" sheetId="2" r:id="rId2"/>
    <sheet name="T-r" sheetId="3" r:id="rId3"/>
    <sheet name="seznam" sheetId="4" r:id="rId4"/>
    <sheet name="opis" sheetId="5" r:id="rId5"/>
    <sheet name="arhiv" sheetId="6" r:id="rId6"/>
  </sheets>
  <definedNames>
    <definedName name="_xlnm.Print_Area" localSheetId="5">'arhiv'!$A$1:$F$190</definedName>
    <definedName name="_xlnm.Print_Area" localSheetId="1">'FAKTURA'!$B$2:$H$39</definedName>
    <definedName name="_xlnm.Print_Area" localSheetId="3">'seznam'!$A$1:$F$120</definedName>
    <definedName name="_xlnm.Print_Area" localSheetId="0">'tiskaj fakture'!$B$2:$H$40</definedName>
    <definedName name="Arhiv">'arhiv'!$A$103:$R$399</definedName>
    <definedName name="articoli1">'opis'!$A$1:$A$101</definedName>
    <definedName name="articoli2">'opis'!$A$1:$B$101</definedName>
    <definedName name="Bancni_racuni">'T-r'!$A$1:$A$3</definedName>
    <definedName name="clienti">'seznam'!$A:$A</definedName>
    <definedName name="elenco">'seznam'!$A:$F</definedName>
    <definedName name="opis1">'opis'!$A$1:$A$101</definedName>
    <definedName name="opis2">'opis'!$B$1:$B$101</definedName>
    <definedName name="st_fakture">'arhiv'!$A65536:$A3597</definedName>
    <definedName name="_xlnm.Print_Titles" localSheetId="5">'arhiv'!$3:$3</definedName>
    <definedName name="_xlnm.Print_Titles" localSheetId="3">'seznam'!$1:$1</definedName>
    <definedName name="Z_77F89A3C_DB6E_4A64_8E1B_FF007D722530_.wvu.Cols" localSheetId="5" hidden="1">'arhiv'!$G:$R</definedName>
    <definedName name="Z_77F89A3C_DB6E_4A64_8E1B_FF007D722530_.wvu.PrintArea" localSheetId="5" hidden="1">'arhiv'!$A$1:$F$190</definedName>
    <definedName name="Z_77F89A3C_DB6E_4A64_8E1B_FF007D722530_.wvu.PrintArea" localSheetId="1" hidden="1">'FAKTURA'!$B$2:$H$39</definedName>
    <definedName name="Z_77F89A3C_DB6E_4A64_8E1B_FF007D722530_.wvu.PrintArea" localSheetId="3" hidden="1">'seznam'!$A$1:$F$2</definedName>
    <definedName name="Z_77F89A3C_DB6E_4A64_8E1B_FF007D722530_.wvu.PrintArea" localSheetId="0" hidden="1">'tiskaj fakture'!$B$2:$H$40</definedName>
    <definedName name="Z_77F89A3C_DB6E_4A64_8E1B_FF007D722530_.wvu.PrintTitles" localSheetId="5" hidden="1">'arhiv'!$3:$3</definedName>
    <definedName name="Z_77F89A3C_DB6E_4A64_8E1B_FF007D722530_.wvu.PrintTitles" localSheetId="3" hidden="1">'seznam'!$1:$1</definedName>
    <definedName name="Z_77F89A3C_DB6E_4A64_8E1B_FF007D722530_.wvu.Rows" localSheetId="1" hidden="1">'FAKTURA'!$1:$6</definedName>
  </definedNames>
  <calcPr fullCalcOnLoad="1"/>
</workbook>
</file>

<file path=xl/sharedStrings.xml><?xml version="1.0" encoding="utf-8"?>
<sst xmlns="http://schemas.openxmlformats.org/spreadsheetml/2006/main" count="71" uniqueCount="59">
  <si>
    <t>P.IVA</t>
  </si>
  <si>
    <t>CF</t>
  </si>
  <si>
    <t>P.iva</t>
  </si>
  <si>
    <t>Naslov</t>
  </si>
  <si>
    <t>Opis v italijanščini</t>
  </si>
  <si>
    <t>Opis v slovenščini</t>
  </si>
  <si>
    <t>Reklama po pogodbi</t>
  </si>
  <si>
    <t>Esposizione di uno striscione pubblicitario</t>
  </si>
  <si>
    <t>Razobešenje reklamnega panoja</t>
  </si>
  <si>
    <t>Corrispettivo pubblicitario come da contratto</t>
  </si>
  <si>
    <t>seznam faktur</t>
  </si>
  <si>
    <r>
      <t>Spošt./</t>
    </r>
    <r>
      <rPr>
        <i/>
        <sz val="10"/>
        <rFont val="Arial"/>
        <family val="2"/>
      </rPr>
      <t>Spett.le</t>
    </r>
  </si>
  <si>
    <r>
      <t xml:space="preserve">obdavčljivo - </t>
    </r>
    <r>
      <rPr>
        <i/>
        <sz val="12"/>
        <rFont val="Arial"/>
        <family val="2"/>
      </rPr>
      <t>imponibile</t>
    </r>
  </si>
  <si>
    <r>
      <t>SKUPNO/</t>
    </r>
    <r>
      <rPr>
        <b/>
        <i/>
        <sz val="12"/>
        <rFont val="Arial"/>
        <family val="2"/>
      </rPr>
      <t>TOTALE</t>
    </r>
  </si>
  <si>
    <r>
      <t xml:space="preserve">plačilo - </t>
    </r>
    <r>
      <rPr>
        <i/>
        <sz val="10"/>
        <rFont val="Arial"/>
        <family val="2"/>
      </rPr>
      <t>pagamento:</t>
    </r>
  </si>
  <si>
    <t>TS</t>
  </si>
  <si>
    <t>Pokrajina/Država</t>
  </si>
  <si>
    <r>
      <t>št. fakture/</t>
    </r>
    <r>
      <rPr>
        <i/>
        <sz val="12"/>
        <rFont val="Arial"/>
        <family val="2"/>
      </rPr>
      <t>fattura n°</t>
    </r>
  </si>
  <si>
    <r>
      <t>datum/</t>
    </r>
    <r>
      <rPr>
        <i/>
        <sz val="12"/>
        <rFont val="Arial"/>
        <family val="2"/>
      </rPr>
      <t>data</t>
    </r>
  </si>
  <si>
    <r>
      <t>opis/</t>
    </r>
    <r>
      <rPr>
        <b/>
        <i/>
        <sz val="9"/>
        <rFont val="Arial"/>
        <family val="2"/>
      </rPr>
      <t>descrizione</t>
    </r>
  </si>
  <si>
    <r>
      <t>vsota/</t>
    </r>
    <r>
      <rPr>
        <b/>
        <i/>
        <sz val="9"/>
        <rFont val="Arial"/>
        <family val="2"/>
      </rPr>
      <t>importo</t>
    </r>
  </si>
  <si>
    <r>
      <t>Spošt./</t>
    </r>
    <r>
      <rPr>
        <i/>
        <sz val="10"/>
        <color indexed="9"/>
        <rFont val="Arial"/>
        <family val="2"/>
      </rPr>
      <t>Spett.le</t>
    </r>
  </si>
  <si>
    <r>
      <t>št. fakture/</t>
    </r>
    <r>
      <rPr>
        <i/>
        <sz val="12"/>
        <color indexed="9"/>
        <rFont val="Arial"/>
        <family val="2"/>
      </rPr>
      <t>fattura n°</t>
    </r>
  </si>
  <si>
    <r>
      <t>opis/</t>
    </r>
    <r>
      <rPr>
        <b/>
        <i/>
        <sz val="9"/>
        <color indexed="9"/>
        <rFont val="Arial"/>
        <family val="2"/>
      </rPr>
      <t>descrizione</t>
    </r>
  </si>
  <si>
    <r>
      <t>vsota/</t>
    </r>
    <r>
      <rPr>
        <b/>
        <i/>
        <sz val="9"/>
        <color indexed="9"/>
        <rFont val="Arial"/>
        <family val="2"/>
      </rPr>
      <t>importo</t>
    </r>
  </si>
  <si>
    <r>
      <t xml:space="preserve">obdavčljivo - </t>
    </r>
    <r>
      <rPr>
        <i/>
        <sz val="12"/>
        <color indexed="9"/>
        <rFont val="Arial"/>
        <family val="2"/>
      </rPr>
      <t>imponibile</t>
    </r>
  </si>
  <si>
    <r>
      <t>SKUPNO/</t>
    </r>
    <r>
      <rPr>
        <b/>
        <i/>
        <sz val="12"/>
        <color indexed="9"/>
        <rFont val="Arial"/>
        <family val="2"/>
      </rPr>
      <t>TOTALE</t>
    </r>
  </si>
  <si>
    <r>
      <t xml:space="preserve">plačilo - </t>
    </r>
    <r>
      <rPr>
        <i/>
        <sz val="10"/>
        <color indexed="9"/>
        <rFont val="Arial"/>
        <family val="2"/>
      </rPr>
      <t>pagamento:</t>
    </r>
  </si>
  <si>
    <t>Banca di credito cooperativo del Carso - Zadružna kraška banka</t>
  </si>
  <si>
    <t>Podjetje/ustanova/naslovnik</t>
  </si>
  <si>
    <t>IBAN: IT57 Z 08928 02202 010000000801</t>
  </si>
  <si>
    <t>št.fakture</t>
  </si>
  <si>
    <t>Podjetje/društvo</t>
  </si>
  <si>
    <t>datum fakture</t>
  </si>
  <si>
    <t>SKUPNO</t>
  </si>
  <si>
    <t>Iva</t>
  </si>
  <si>
    <t>Obdavčljivo</t>
  </si>
  <si>
    <t>opis 1</t>
  </si>
  <si>
    <t>opis 2</t>
  </si>
  <si>
    <t>opis 3</t>
  </si>
  <si>
    <t>opis 4</t>
  </si>
  <si>
    <t>opis 5</t>
  </si>
  <si>
    <t>opis 6</t>
  </si>
  <si>
    <t>IVA</t>
  </si>
  <si>
    <t>IVA ITA</t>
  </si>
  <si>
    <t>banka</t>
  </si>
  <si>
    <t>vsota1</t>
  </si>
  <si>
    <t>vsota2</t>
  </si>
  <si>
    <t>vsota3</t>
  </si>
  <si>
    <t>ZSŠDI</t>
  </si>
  <si>
    <t>Via Cicerone 8</t>
  </si>
  <si>
    <t>34133 TRST - TRIESTE</t>
  </si>
  <si>
    <t>00747350320</t>
  </si>
  <si>
    <t>80019280322</t>
  </si>
  <si>
    <t>Ime društva</t>
  </si>
  <si>
    <t>Logos</t>
  </si>
  <si>
    <t>Naslov Društva</t>
  </si>
  <si>
    <t xml:space="preserve">P.IVA/CF: </t>
  </si>
  <si>
    <r>
      <t>datum/</t>
    </r>
    <r>
      <rPr>
        <i/>
        <sz val="12"/>
        <color indexed="9"/>
        <rFont val="Arial"/>
        <family val="2"/>
      </rPr>
      <t>data (00/00/0000)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</si>
</sst>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]\ * #,##0.00_-;\-[$€]\ * #,##0.00_-;_-[$€]\ * &quot;-&quot;??_-;_-@_-"/>
    <numFmt numFmtId="185" formatCode="_-* #,##0.00\ [$€-1007]_-;\-* #,##0.00\ [$€-1007]_-;_-* &quot;-&quot;??\ [$€-1007]_-;_-@_-"/>
    <numFmt numFmtId="186" formatCode="[$-410]dddd\ d\ mmmm\ yyyy"/>
    <numFmt numFmtId="187" formatCode="[$-410]d\ mmmm\ yyyy;@"/>
    <numFmt numFmtId="188" formatCode="0.000"/>
    <numFmt numFmtId="189" formatCode="0.0000"/>
    <numFmt numFmtId="190" formatCode="d/m/yy;@"/>
    <numFmt numFmtId="191" formatCode="dd/mm/yy;@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d/m/yyyy;@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18"/>
      <name val="Arial"/>
      <family val="2"/>
    </font>
    <font>
      <sz val="9"/>
      <name val="Verdana"/>
      <family val="2"/>
    </font>
    <font>
      <b/>
      <sz val="24"/>
      <name val="Arial"/>
      <family val="2"/>
    </font>
    <font>
      <b/>
      <sz val="10"/>
      <color indexed="52"/>
      <name val="Times New Roman"/>
      <family val="1"/>
    </font>
    <font>
      <sz val="10"/>
      <color indexed="52"/>
      <name val="Times New Roman"/>
      <family val="1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2"/>
    </font>
    <font>
      <b/>
      <sz val="15"/>
      <color indexed="9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84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4" fontId="0" fillId="0" borderId="0" xfId="44" applyFill="1" applyBorder="1" applyAlignment="1" applyProtection="1">
      <alignment/>
      <protection/>
    </xf>
    <xf numFmtId="184" fontId="0" fillId="0" borderId="0" xfId="44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9" fontId="7" fillId="0" borderId="0" xfId="0" applyNumberFormat="1" applyFont="1" applyAlignment="1" applyProtection="1">
      <alignment horizontal="right"/>
      <protection/>
    </xf>
    <xf numFmtId="184" fontId="0" fillId="0" borderId="0" xfId="44" applyAlignment="1" applyProtection="1">
      <alignment/>
      <protection/>
    </xf>
    <xf numFmtId="0" fontId="0" fillId="34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0" fillId="34" borderId="0" xfId="0" applyFont="1" applyFill="1" applyAlignment="1">
      <alignment/>
    </xf>
    <xf numFmtId="184" fontId="7" fillId="0" borderId="14" xfId="44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 horizontal="left" vertical="center" wrapText="1"/>
      <protection locked="0"/>
    </xf>
    <xf numFmtId="1" fontId="0" fillId="35" borderId="0" xfId="0" applyNumberFormat="1" applyFont="1" applyFill="1" applyAlignment="1" applyProtection="1">
      <alignment horizontal="left" vertical="center" wrapText="1"/>
      <protection locked="0"/>
    </xf>
    <xf numFmtId="0" fontId="14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9" fillId="33" borderId="0" xfId="0" applyFont="1" applyFill="1" applyAlignment="1" applyProtection="1">
      <alignment/>
      <protection/>
    </xf>
    <xf numFmtId="1" fontId="20" fillId="33" borderId="0" xfId="0" applyNumberFormat="1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184" fontId="0" fillId="35" borderId="0" xfId="44" applyFont="1" applyFill="1" applyAlignment="1" applyProtection="1">
      <alignment vertical="center" wrapText="1"/>
      <protection locked="0"/>
    </xf>
    <xf numFmtId="184" fontId="0" fillId="35" borderId="0" xfId="44" applyFont="1" applyFill="1" applyAlignment="1" applyProtection="1">
      <alignment horizontal="right" vertical="center" wrapText="1"/>
      <protection locked="0"/>
    </xf>
    <xf numFmtId="1" fontId="0" fillId="33" borderId="0" xfId="0" applyNumberFormat="1" applyFill="1" applyAlignment="1" applyProtection="1">
      <alignment vertical="center"/>
      <protection/>
    </xf>
    <xf numFmtId="1" fontId="0" fillId="33" borderId="0" xfId="0" applyNumberFormat="1" applyFill="1" applyBorder="1" applyAlignment="1" applyProtection="1">
      <alignment vertical="center"/>
      <protection/>
    </xf>
    <xf numFmtId="49" fontId="0" fillId="0" borderId="0" xfId="44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" fontId="14" fillId="33" borderId="0" xfId="0" applyNumberFormat="1" applyFont="1" applyFill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5" borderId="18" xfId="0" applyFont="1" applyFill="1" applyBorder="1" applyAlignment="1">
      <alignment/>
    </xf>
    <xf numFmtId="0" fontId="14" fillId="35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8" fillId="34" borderId="0" xfId="0" applyFont="1" applyFill="1" applyAlignment="1">
      <alignment horizontal="center" vertical="center"/>
    </xf>
    <xf numFmtId="1" fontId="1" fillId="35" borderId="0" xfId="0" applyNumberFormat="1" applyFont="1" applyFill="1" applyAlignment="1" applyProtection="1">
      <alignment horizontal="left"/>
      <protection locked="0"/>
    </xf>
    <xf numFmtId="1" fontId="0" fillId="35" borderId="0" xfId="0" applyNumberFormat="1" applyFont="1" applyFill="1" applyAlignment="1" applyProtection="1">
      <alignment horizontal="center"/>
      <protection locked="0"/>
    </xf>
    <xf numFmtId="184" fontId="0" fillId="35" borderId="0" xfId="44" applyFont="1" applyFill="1" applyAlignment="1" applyProtection="1">
      <alignment horizontal="right"/>
      <protection locked="0"/>
    </xf>
    <xf numFmtId="184" fontId="0" fillId="35" borderId="0" xfId="44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1" fontId="0" fillId="35" borderId="0" xfId="0" applyNumberFormat="1" applyFont="1" applyFill="1" applyAlignment="1" applyProtection="1">
      <alignment horizontal="left"/>
      <protection locked="0"/>
    </xf>
    <xf numFmtId="0" fontId="0" fillId="35" borderId="0" xfId="0" applyFont="1" applyFill="1" applyAlignment="1" applyProtection="1">
      <alignment horizontal="left" vertical="center"/>
      <protection locked="0"/>
    </xf>
    <xf numFmtId="1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0" xfId="44" applyNumberFormat="1" applyFont="1" applyFill="1" applyBorder="1" applyAlignment="1" applyProtection="1">
      <alignment/>
      <protection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center" vertical="center"/>
    </xf>
    <xf numFmtId="0" fontId="32" fillId="34" borderId="0" xfId="0" applyFont="1" applyFill="1" applyAlignment="1">
      <alignment/>
    </xf>
    <xf numFmtId="49" fontId="32" fillId="35" borderId="0" xfId="0" applyNumberFormat="1" applyFont="1" applyFill="1" applyBorder="1" applyAlignment="1">
      <alignment horizontal="left"/>
    </xf>
    <xf numFmtId="0" fontId="32" fillId="34" borderId="0" xfId="0" applyFont="1" applyFill="1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/>
    </xf>
    <xf numFmtId="0" fontId="0" fillId="34" borderId="0" xfId="0" applyFill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1" fillId="34" borderId="13" xfId="0" applyFont="1" applyFill="1" applyBorder="1" applyAlignment="1" applyProtection="1">
      <alignment horizontal="center"/>
      <protection/>
    </xf>
    <xf numFmtId="0" fontId="0" fillId="34" borderId="0" xfId="0" applyNumberFormat="1" applyFill="1" applyBorder="1" applyAlignment="1" applyProtection="1">
      <alignment/>
      <protection/>
    </xf>
    <xf numFmtId="184" fontId="0" fillId="34" borderId="0" xfId="44" applyFill="1" applyBorder="1" applyAlignment="1" applyProtection="1">
      <alignment/>
      <protection/>
    </xf>
    <xf numFmtId="0" fontId="25" fillId="34" borderId="0" xfId="0" applyFont="1" applyFill="1" applyAlignment="1" applyProtection="1">
      <alignment horizontal="right" vertical="center"/>
      <protection/>
    </xf>
    <xf numFmtId="0" fontId="25" fillId="34" borderId="0" xfId="0" applyFont="1" applyFill="1" applyAlignment="1" applyProtection="1">
      <alignment horizontal="right"/>
      <protection/>
    </xf>
    <xf numFmtId="9" fontId="25" fillId="34" borderId="0" xfId="0" applyNumberFormat="1" applyFont="1" applyFill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vertical="center"/>
      <protection/>
    </xf>
    <xf numFmtId="184" fontId="0" fillId="34" borderId="0" xfId="44" applyFill="1" applyAlignment="1" applyProtection="1">
      <alignment/>
      <protection/>
    </xf>
    <xf numFmtId="49" fontId="0" fillId="34" borderId="0" xfId="44" applyNumberFormat="1" applyFont="1" applyFill="1" applyBorder="1" applyAlignment="1" applyProtection="1">
      <alignment/>
      <protection locked="0"/>
    </xf>
    <xf numFmtId="184" fontId="7" fillId="35" borderId="14" xfId="44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top" wrapText="1"/>
      <protection/>
    </xf>
    <xf numFmtId="0" fontId="0" fillId="35" borderId="17" xfId="0" applyFont="1" applyFill="1" applyBorder="1" applyAlignment="1" applyProtection="1">
      <alignment horizontal="left" vertical="top" wrapText="1"/>
      <protection/>
    </xf>
    <xf numFmtId="0" fontId="1" fillId="35" borderId="16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1" fontId="8" fillId="35" borderId="0" xfId="0" applyNumberFormat="1" applyFont="1" applyFill="1" applyBorder="1" applyAlignment="1" applyProtection="1">
      <alignment horizontal="left"/>
      <protection/>
    </xf>
    <xf numFmtId="0" fontId="32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5" fillId="0" borderId="0" xfId="0" applyFont="1" applyAlignment="1">
      <alignment horizontal="right"/>
    </xf>
    <xf numFmtId="1" fontId="33" fillId="37" borderId="0" xfId="0" applyNumberFormat="1" applyFont="1" applyFill="1" applyAlignment="1" applyProtection="1">
      <alignment vertical="center"/>
      <protection locked="0"/>
    </xf>
    <xf numFmtId="0" fontId="36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0" fontId="35" fillId="0" borderId="0" xfId="0" applyFont="1" applyBorder="1" applyAlignment="1">
      <alignment horizontal="right"/>
    </xf>
    <xf numFmtId="0" fontId="5" fillId="35" borderId="0" xfId="0" applyFont="1" applyFill="1" applyAlignment="1" applyProtection="1">
      <alignment horizontal="left"/>
      <protection locked="0"/>
    </xf>
    <xf numFmtId="49" fontId="5" fillId="35" borderId="0" xfId="0" applyNumberFormat="1" applyFont="1" applyFill="1" applyAlignment="1" applyProtection="1">
      <alignment horizontal="left"/>
      <protection locked="0"/>
    </xf>
    <xf numFmtId="49" fontId="5" fillId="35" borderId="0" xfId="44" applyNumberFormat="1" applyFont="1" applyFill="1" applyAlignment="1" applyProtection="1">
      <alignment horizontal="left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184" fontId="1" fillId="35" borderId="19" xfId="44" applyFont="1" applyFill="1" applyBorder="1" applyAlignment="1" applyProtection="1">
      <alignment horizontal="center" vertical="center"/>
      <protection locked="0"/>
    </xf>
    <xf numFmtId="49" fontId="37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center" vertical="center"/>
      <protection locked="0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/>
    </xf>
    <xf numFmtId="49" fontId="0" fillId="35" borderId="0" xfId="0" applyNumberFormat="1" applyFont="1" applyFill="1" applyBorder="1" applyAlignment="1">
      <alignment vertical="top" wrapText="1"/>
    </xf>
    <xf numFmtId="49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vertical="top" wrapText="1"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49" fontId="0" fillId="35" borderId="0" xfId="0" applyNumberFormat="1" applyFont="1" applyFill="1" applyAlignment="1" applyProtection="1">
      <alignment horizontal="left" vertical="center" wrapText="1"/>
      <protection locked="0"/>
    </xf>
    <xf numFmtId="49" fontId="0" fillId="35" borderId="0" xfId="44" applyNumberFormat="1" applyFont="1" applyFill="1" applyAlignment="1" applyProtection="1">
      <alignment horizontal="left" vertical="center" wrapText="1"/>
      <protection locked="0"/>
    </xf>
    <xf numFmtId="1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left" vertical="center"/>
      <protection locked="0"/>
    </xf>
    <xf numFmtId="184" fontId="0" fillId="35" borderId="19" xfId="44" applyFont="1" applyFill="1" applyBorder="1" applyAlignment="1" applyProtection="1">
      <alignment horizontal="right" vertical="center"/>
      <protection locked="0"/>
    </xf>
    <xf numFmtId="184" fontId="0" fillId="35" borderId="19" xfId="44" applyFont="1" applyFill="1" applyBorder="1" applyAlignment="1" applyProtection="1">
      <alignment vertical="center"/>
      <protection locked="0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1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left" vertical="center"/>
      <protection locked="0"/>
    </xf>
    <xf numFmtId="184" fontId="0" fillId="35" borderId="20" xfId="44" applyFont="1" applyFill="1" applyBorder="1" applyAlignment="1" applyProtection="1">
      <alignment horizontal="right" vertical="center"/>
      <protection locked="0"/>
    </xf>
    <xf numFmtId="184" fontId="0" fillId="35" borderId="20" xfId="44" applyFont="1" applyFill="1" applyBorder="1" applyAlignment="1" applyProtection="1">
      <alignment vertical="center"/>
      <protection locked="0"/>
    </xf>
    <xf numFmtId="190" fontId="0" fillId="35" borderId="20" xfId="0" applyNumberFormat="1" applyFont="1" applyFill="1" applyBorder="1" applyAlignment="1" applyProtection="1">
      <alignment horizontal="left" vertical="center"/>
      <protection locked="0"/>
    </xf>
    <xf numFmtId="49" fontId="0" fillId="35" borderId="20" xfId="0" applyNumberFormat="1" applyFont="1" applyFill="1" applyBorder="1" applyAlignment="1" applyProtection="1">
      <alignment horizontal="left" vertical="center"/>
      <protection locked="0"/>
    </xf>
    <xf numFmtId="49" fontId="0" fillId="35" borderId="20" xfId="44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49" fontId="8" fillId="38" borderId="0" xfId="0" applyNumberFormat="1" applyFont="1" applyFill="1" applyBorder="1" applyAlignment="1" applyProtection="1">
      <alignment horizontal="left"/>
      <protection locked="0"/>
    </xf>
    <xf numFmtId="49" fontId="0" fillId="35" borderId="0" xfId="0" applyNumberFormat="1" applyFont="1" applyFill="1" applyAlignment="1" applyProtection="1">
      <alignment horizontal="center"/>
      <protection locked="0"/>
    </xf>
    <xf numFmtId="49" fontId="1" fillId="35" borderId="19" xfId="0" applyNumberFormat="1" applyFont="1" applyFill="1" applyBorder="1" applyAlignment="1" applyProtection="1">
      <alignment horizontal="center" vertical="center"/>
      <protection locked="0"/>
    </xf>
    <xf numFmtId="49" fontId="0" fillId="35" borderId="19" xfId="0" applyNumberFormat="1" applyFont="1" applyFill="1" applyBorder="1" applyAlignment="1" applyProtection="1">
      <alignment horizontal="center" vertical="center"/>
      <protection locked="0"/>
    </xf>
    <xf numFmtId="49" fontId="0" fillId="35" borderId="20" xfId="0" applyNumberFormat="1" applyFont="1" applyFill="1" applyBorder="1" applyAlignment="1" applyProtection="1">
      <alignment horizontal="center" vertical="center"/>
      <protection locked="0"/>
    </xf>
    <xf numFmtId="49" fontId="0" fillId="35" borderId="0" xfId="0" applyNumberFormat="1" applyFont="1" applyFill="1" applyAlignment="1" applyProtection="1">
      <alignment horizontal="center" vertical="center" wrapText="1"/>
      <protection locked="0"/>
    </xf>
    <xf numFmtId="184" fontId="7" fillId="0" borderId="14" xfId="44" applyFont="1" applyBorder="1" applyAlignment="1" applyProtection="1">
      <alignment horizontal="center" vertical="center"/>
      <protection/>
    </xf>
    <xf numFmtId="184" fontId="7" fillId="0" borderId="15" xfId="44" applyFont="1" applyBorder="1" applyAlignment="1" applyProtection="1">
      <alignment horizontal="center" vertical="center"/>
      <protection/>
    </xf>
    <xf numFmtId="184" fontId="7" fillId="0" borderId="21" xfId="44" applyFont="1" applyBorder="1" applyAlignment="1" applyProtection="1">
      <alignment horizontal="center" vertical="center"/>
      <protection/>
    </xf>
    <xf numFmtId="184" fontId="7" fillId="0" borderId="22" xfId="44" applyFont="1" applyBorder="1" applyAlignment="1" applyProtection="1">
      <alignment horizontal="center" vertical="center"/>
      <protection/>
    </xf>
    <xf numFmtId="184" fontId="14" fillId="33" borderId="0" xfId="44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184" fontId="17" fillId="0" borderId="24" xfId="44" applyFont="1" applyBorder="1" applyAlignment="1" applyProtection="1">
      <alignment horizontal="right" vertical="center"/>
      <protection/>
    </xf>
    <xf numFmtId="184" fontId="17" fillId="0" borderId="23" xfId="44" applyFont="1" applyBorder="1" applyAlignment="1" applyProtection="1">
      <alignment horizontal="right" vertical="center"/>
      <protection/>
    </xf>
    <xf numFmtId="184" fontId="17" fillId="0" borderId="25" xfId="44" applyFont="1" applyBorder="1" applyAlignment="1" applyProtection="1">
      <alignment horizontal="right" vertical="center"/>
      <protection/>
    </xf>
    <xf numFmtId="184" fontId="17" fillId="0" borderId="26" xfId="44" applyFont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/>
      <protection/>
    </xf>
    <xf numFmtId="0" fontId="21" fillId="0" borderId="29" xfId="0" applyFont="1" applyBorder="1" applyAlignment="1" applyProtection="1">
      <alignment horizontal="center"/>
      <protection/>
    </xf>
    <xf numFmtId="187" fontId="0" fillId="0" borderId="0" xfId="0" applyNumberFormat="1" applyFill="1" applyBorder="1" applyAlignment="1" applyProtection="1">
      <alignment horizontal="center"/>
      <protection/>
    </xf>
    <xf numFmtId="49" fontId="31" fillId="0" borderId="0" xfId="44" applyNumberFormat="1" applyFont="1" applyFill="1" applyBorder="1" applyAlignment="1" applyProtection="1">
      <alignment horizontal="center" wrapText="1"/>
      <protection/>
    </xf>
    <xf numFmtId="184" fontId="8" fillId="0" borderId="21" xfId="44" applyFont="1" applyBorder="1" applyAlignment="1" applyProtection="1">
      <alignment horizontal="center" vertical="center"/>
      <protection/>
    </xf>
    <xf numFmtId="184" fontId="8" fillId="0" borderId="22" xfId="44" applyFont="1" applyBorder="1" applyAlignment="1" applyProtection="1">
      <alignment horizontal="center" vertical="center"/>
      <protection/>
    </xf>
    <xf numFmtId="0" fontId="14" fillId="33" borderId="0" xfId="44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2" fontId="1" fillId="0" borderId="16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2" fontId="1" fillId="0" borderId="17" xfId="0" applyNumberFormat="1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 horizontal="left"/>
      <protection/>
    </xf>
    <xf numFmtId="0" fontId="1" fillId="0" borderId="29" xfId="0" applyNumberFormat="1" applyFont="1" applyFill="1" applyBorder="1" applyAlignment="1" applyProtection="1">
      <alignment horizontal="left"/>
      <protection/>
    </xf>
    <xf numFmtId="184" fontId="17" fillId="0" borderId="35" xfId="44" applyFont="1" applyBorder="1" applyAlignment="1" applyProtection="1">
      <alignment horizontal="right" vertical="center"/>
      <protection/>
    </xf>
    <xf numFmtId="184" fontId="17" fillId="0" borderId="36" xfId="44" applyFont="1" applyBorder="1" applyAlignment="1" applyProtection="1">
      <alignment horizontal="right" vertical="center"/>
      <protection/>
    </xf>
    <xf numFmtId="184" fontId="17" fillId="0" borderId="0" xfId="44" applyFont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" fillId="35" borderId="28" xfId="0" applyNumberFormat="1" applyFont="1" applyFill="1" applyBorder="1" applyAlignment="1" applyProtection="1">
      <alignment horizontal="left"/>
      <protection/>
    </xf>
    <xf numFmtId="0" fontId="1" fillId="35" borderId="29" xfId="0" applyNumberFormat="1" applyFont="1" applyFill="1" applyBorder="1" applyAlignment="1" applyProtection="1">
      <alignment horizontal="left"/>
      <protection/>
    </xf>
    <xf numFmtId="0" fontId="29" fillId="34" borderId="21" xfId="0" applyFont="1" applyFill="1" applyBorder="1" applyAlignment="1" applyProtection="1">
      <alignment horizontal="right" vertical="center"/>
      <protection/>
    </xf>
    <xf numFmtId="0" fontId="29" fillId="34" borderId="30" xfId="0" applyFont="1" applyFill="1" applyBorder="1" applyAlignment="1" applyProtection="1">
      <alignment horizontal="right" vertical="center"/>
      <protection/>
    </xf>
    <xf numFmtId="0" fontId="1" fillId="38" borderId="16" xfId="0" applyFont="1" applyFill="1" applyBorder="1" applyAlignment="1" applyProtection="1">
      <alignment horizontal="left" vertical="top" wrapText="1"/>
      <protection locked="0"/>
    </xf>
    <xf numFmtId="0" fontId="1" fillId="38" borderId="0" xfId="0" applyFont="1" applyFill="1" applyBorder="1" applyAlignment="1" applyProtection="1">
      <alignment horizontal="left" vertical="top" wrapText="1"/>
      <protection locked="0"/>
    </xf>
    <xf numFmtId="0" fontId="1" fillId="38" borderId="17" xfId="0" applyFont="1" applyFill="1" applyBorder="1" applyAlignment="1" applyProtection="1">
      <alignment horizontal="left" vertical="top" wrapText="1"/>
      <protection locked="0"/>
    </xf>
    <xf numFmtId="2" fontId="1" fillId="35" borderId="16" xfId="0" applyNumberFormat="1" applyFont="1" applyFill="1" applyBorder="1" applyAlignment="1" applyProtection="1">
      <alignment horizontal="left"/>
      <protection/>
    </xf>
    <xf numFmtId="2" fontId="1" fillId="35" borderId="0" xfId="0" applyNumberFormat="1" applyFont="1" applyFill="1" applyBorder="1" applyAlignment="1" applyProtection="1">
      <alignment horizontal="left"/>
      <protection/>
    </xf>
    <xf numFmtId="2" fontId="1" fillId="35" borderId="17" xfId="0" applyNumberFormat="1" applyFont="1" applyFill="1" applyBorder="1" applyAlignment="1" applyProtection="1">
      <alignment horizontal="left"/>
      <protection/>
    </xf>
    <xf numFmtId="0" fontId="1" fillId="35" borderId="32" xfId="0" applyFont="1" applyFill="1" applyBorder="1" applyAlignment="1" applyProtection="1">
      <alignment horizontal="left"/>
      <protection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184" fontId="17" fillId="37" borderId="24" xfId="44" applyFont="1" applyFill="1" applyBorder="1" applyAlignment="1" applyProtection="1">
      <alignment horizontal="right" vertical="center"/>
      <protection locked="0"/>
    </xf>
    <xf numFmtId="184" fontId="17" fillId="37" borderId="23" xfId="44" applyFont="1" applyFill="1" applyBorder="1" applyAlignment="1" applyProtection="1">
      <alignment horizontal="right" vertical="center"/>
      <protection locked="0"/>
    </xf>
    <xf numFmtId="0" fontId="6" fillId="37" borderId="0" xfId="0" applyFont="1" applyFill="1" applyBorder="1" applyAlignment="1" applyProtection="1">
      <alignment horizontal="left" vertical="center" wrapText="1"/>
      <protection locked="0"/>
    </xf>
    <xf numFmtId="184" fontId="8" fillId="35" borderId="21" xfId="44" applyFont="1" applyFill="1" applyBorder="1" applyAlignment="1" applyProtection="1">
      <alignment horizontal="center" vertical="center"/>
      <protection/>
    </xf>
    <xf numFmtId="184" fontId="8" fillId="35" borderId="22" xfId="44" applyFont="1" applyFill="1" applyBorder="1" applyAlignment="1" applyProtection="1">
      <alignment horizontal="center" vertical="center"/>
      <protection/>
    </xf>
    <xf numFmtId="184" fontId="7" fillId="35" borderId="14" xfId="44" applyFont="1" applyFill="1" applyBorder="1" applyAlignment="1" applyProtection="1">
      <alignment horizontal="center" vertical="center"/>
      <protection/>
    </xf>
    <xf numFmtId="184" fontId="7" fillId="35" borderId="15" xfId="44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5" fillId="35" borderId="23" xfId="0" applyFont="1" applyFill="1" applyBorder="1" applyAlignment="1" applyProtection="1">
      <alignment horizontal="left" vertical="center" wrapText="1"/>
      <protection/>
    </xf>
    <xf numFmtId="184" fontId="17" fillId="35" borderId="24" xfId="44" applyFont="1" applyFill="1" applyBorder="1" applyAlignment="1" applyProtection="1">
      <alignment horizontal="right" vertical="center"/>
      <protection/>
    </xf>
    <xf numFmtId="184" fontId="17" fillId="35" borderId="23" xfId="44" applyFont="1" applyFill="1" applyBorder="1" applyAlignment="1" applyProtection="1">
      <alignment horizontal="right" vertical="center"/>
      <protection/>
    </xf>
    <xf numFmtId="184" fontId="17" fillId="35" borderId="25" xfId="44" applyFont="1" applyFill="1" applyBorder="1" applyAlignment="1" applyProtection="1">
      <alignment horizontal="right" vertical="center"/>
      <protection/>
    </xf>
    <xf numFmtId="184" fontId="17" fillId="35" borderId="26" xfId="44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25" fillId="34" borderId="0" xfId="0" applyFont="1" applyFill="1" applyAlignment="1" applyProtection="1">
      <alignment horizontal="right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187" fontId="0" fillId="34" borderId="0" xfId="0" applyNumberFormat="1" applyFill="1" applyBorder="1" applyAlignment="1" applyProtection="1">
      <alignment horizontal="center"/>
      <protection/>
    </xf>
    <xf numFmtId="0" fontId="14" fillId="35" borderId="0" xfId="44" applyNumberFormat="1" applyFont="1" applyFill="1" applyBorder="1" applyAlignment="1" applyProtection="1">
      <alignment/>
      <protection/>
    </xf>
    <xf numFmtId="0" fontId="0" fillId="37" borderId="35" xfId="0" applyFont="1" applyFill="1" applyBorder="1" applyAlignment="1" applyProtection="1">
      <alignment horizontal="left" vertical="center" wrapText="1"/>
      <protection/>
    </xf>
    <xf numFmtId="0" fontId="6" fillId="37" borderId="0" xfId="0" applyFont="1" applyFill="1" applyBorder="1" applyAlignment="1" applyProtection="1">
      <alignment horizontal="left" vertical="center" wrapText="1"/>
      <protection/>
    </xf>
    <xf numFmtId="184" fontId="17" fillId="37" borderId="27" xfId="44" applyFont="1" applyFill="1" applyBorder="1" applyAlignment="1" applyProtection="1">
      <alignment horizontal="right" vertical="center"/>
      <protection/>
    </xf>
    <xf numFmtId="184" fontId="17" fillId="37" borderId="36" xfId="44" applyFont="1" applyFill="1" applyBorder="1" applyAlignment="1" applyProtection="1">
      <alignment horizontal="right" vertical="center"/>
      <protection/>
    </xf>
    <xf numFmtId="184" fontId="17" fillId="37" borderId="24" xfId="44" applyFont="1" applyFill="1" applyBorder="1" applyAlignment="1" applyProtection="1">
      <alignment horizontal="right" vertical="center"/>
      <protection/>
    </xf>
    <xf numFmtId="184" fontId="17" fillId="37" borderId="23" xfId="44" applyFont="1" applyFill="1" applyBorder="1" applyAlignment="1" applyProtection="1">
      <alignment horizontal="right" vertical="center"/>
      <protection/>
    </xf>
    <xf numFmtId="0" fontId="27" fillId="34" borderId="13" xfId="0" applyFont="1" applyFill="1" applyBorder="1" applyAlignment="1" applyProtection="1">
      <alignment horizontal="center"/>
      <protection/>
    </xf>
    <xf numFmtId="0" fontId="27" fillId="34" borderId="29" xfId="0" applyFont="1" applyFill="1" applyBorder="1" applyAlignment="1" applyProtection="1">
      <alignment horizontal="center"/>
      <protection/>
    </xf>
    <xf numFmtId="0" fontId="27" fillId="34" borderId="28" xfId="0" applyFont="1" applyFill="1" applyBorder="1" applyAlignment="1" applyProtection="1">
      <alignment horizontal="center"/>
      <protection/>
    </xf>
    <xf numFmtId="184" fontId="7" fillId="35" borderId="21" xfId="44" applyFont="1" applyFill="1" applyBorder="1" applyAlignment="1" applyProtection="1">
      <alignment horizontal="center" vertical="center"/>
      <protection/>
    </xf>
    <xf numFmtId="184" fontId="7" fillId="35" borderId="22" xfId="44" applyFont="1" applyFill="1" applyBorder="1" applyAlignment="1" applyProtection="1">
      <alignment horizontal="center" vertical="center"/>
      <protection/>
    </xf>
    <xf numFmtId="0" fontId="23" fillId="35" borderId="31" xfId="0" applyFont="1" applyFill="1" applyBorder="1" applyAlignment="1" applyProtection="1">
      <alignment horizontal="left" vertical="center" wrapText="1"/>
      <protection/>
    </xf>
    <xf numFmtId="184" fontId="14" fillId="37" borderId="0" xfId="44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/>
    </xf>
    <xf numFmtId="0" fontId="59" fillId="34" borderId="0" xfId="0" applyFont="1" applyFill="1" applyAlignment="1" applyProtection="1">
      <alignment horizontal="left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1">
    <dxf>
      <fill>
        <patternFill>
          <bgColor indexed="44"/>
        </patternFill>
      </fill>
      <border>
        <left/>
        <right/>
        <top/>
        <bottom/>
      </border>
    </dxf>
    <dxf>
      <font>
        <color auto="1"/>
      </font>
      <fill>
        <patternFill>
          <bgColor indexed="44"/>
        </patternFill>
      </fill>
      <border>
        <left/>
        <right/>
        <top/>
        <bottom/>
      </border>
    </dxf>
    <dxf>
      <border>
        <bottom style="hair"/>
      </border>
    </dxf>
    <dxf>
      <border>
        <left style="hair"/>
        <right style="hair"/>
        <top style="hair"/>
        <bottom style="hair"/>
      </border>
    </dxf>
    <dxf>
      <border>
        <left>
          <color indexed="63"/>
        </left>
        <right style="hair"/>
        <top style="hair"/>
        <bottom>
          <color indexed="63"/>
        </bottom>
      </border>
    </dxf>
    <dxf>
      <border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22"/>
        </patternFill>
      </fill>
      <border>
        <left/>
        <right/>
        <top/>
        <bottom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bottom style="hair">
          <color rgb="FF000000"/>
        </bottom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1.emf" /><Relationship Id="rId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200025</xdr:colOff>
      <xdr:row>1</xdr:row>
      <xdr:rowOff>152400</xdr:rowOff>
    </xdr:from>
    <xdr:ext cx="1609725" cy="1304925"/>
    <xdr:sp>
      <xdr:nvSpPr>
        <xdr:cNvPr id="1" name="AutoShape 2"/>
        <xdr:cNvSpPr>
          <a:spLocks/>
        </xdr:cNvSpPr>
      </xdr:nvSpPr>
      <xdr:spPr>
        <a:xfrm rot="10800000">
          <a:off x="8715375" y="314325"/>
          <a:ext cx="1609725" cy="1304925"/>
        </a:xfrm>
        <a:prstGeom prst="rightArrow">
          <a:avLst/>
        </a:prstGeom>
        <a:solidFill>
          <a:srgbClr val="FFCC00">
            <a:alpha val="97000"/>
          </a:srgbClr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Izberi fakturo</a:t>
          </a:r>
        </a:p>
      </xdr:txBody>
    </xdr:sp>
    <xdr:clientData fPrintsWithSheet="0"/>
  </xdr:oneCellAnchor>
  <xdr:twoCellAnchor editAs="oneCell">
    <xdr:from>
      <xdr:col>10</xdr:col>
      <xdr:colOff>523875</xdr:colOff>
      <xdr:row>6</xdr:row>
      <xdr:rowOff>0</xdr:rowOff>
    </xdr:from>
    <xdr:to>
      <xdr:col>13</xdr:col>
      <xdr:colOff>381000</xdr:colOff>
      <xdr:row>10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71625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11</xdr:row>
      <xdr:rowOff>9525</xdr:rowOff>
    </xdr:from>
    <xdr:to>
      <xdr:col>13</xdr:col>
      <xdr:colOff>381000</xdr:colOff>
      <xdr:row>14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286000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15</xdr:row>
      <xdr:rowOff>9525</xdr:rowOff>
    </xdr:from>
    <xdr:to>
      <xdr:col>13</xdr:col>
      <xdr:colOff>381000</xdr:colOff>
      <xdr:row>16</xdr:row>
      <xdr:rowOff>400050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3028950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16</xdr:row>
      <xdr:rowOff>542925</xdr:rowOff>
    </xdr:from>
    <xdr:to>
      <xdr:col>13</xdr:col>
      <xdr:colOff>381000</xdr:colOff>
      <xdr:row>18</xdr:row>
      <xdr:rowOff>28575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39225" y="3762375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114300</xdr:colOff>
      <xdr:row>25</xdr:row>
      <xdr:rowOff>66675</xdr:rowOff>
    </xdr:from>
    <xdr:to>
      <xdr:col>12</xdr:col>
      <xdr:colOff>304800</xdr:colOff>
      <xdr:row>32</xdr:row>
      <xdr:rowOff>142875</xdr:rowOff>
    </xdr:to>
    <xdr:sp macro="[0]!archivia">
      <xdr:nvSpPr>
        <xdr:cNvPr id="1" name="AutoShape 5"/>
        <xdr:cNvSpPr>
          <a:spLocks/>
        </xdr:cNvSpPr>
      </xdr:nvSpPr>
      <xdr:spPr>
        <a:xfrm>
          <a:off x="7648575" y="4171950"/>
          <a:ext cx="2019300" cy="1428750"/>
        </a:xfrm>
        <a:prstGeom prst="rightArrow">
          <a:avLst>
            <a:gd name="adj1" fmla="val -6087"/>
            <a:gd name="adj2" fmla="val -30842"/>
          </a:avLst>
        </a:prstGeom>
        <a:gradFill rotWithShape="1">
          <a:gsLst>
            <a:gs pos="0">
              <a:srgbClr val="AC0021"/>
            </a:gs>
            <a:gs pos="100000">
              <a:srgbClr val="FF0000"/>
            </a:gs>
          </a:gsLst>
          <a:lin ang="5400000" scaled="1"/>
        </a:gradFill>
        <a:ln w="76200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!!!
</a:t>
          </a:r>
          <a:r>
            <a:rPr lang="en-US" cap="none" sz="1500" b="1" i="0" u="none" baseline="0">
              <a:solidFill>
                <a:srgbClr val="FFFFFF"/>
              </a:solidFill>
            </a:rPr>
            <a:t>ARHIVIRAJ
</a:t>
          </a:r>
          <a:r>
            <a:rPr lang="en-US" cap="none" sz="1500" b="1" i="0" u="none" baseline="0">
              <a:solidFill>
                <a:srgbClr val="FFFFFF"/>
              </a:solidFill>
            </a:rPr>
            <a:t>!!!</a:t>
          </a:r>
        </a:p>
      </xdr:txBody>
    </xdr:sp>
    <xdr:clientData fPrintsWithSheet="0"/>
  </xdr:twoCellAnchor>
  <xdr:oneCellAnchor>
    <xdr:from>
      <xdr:col>2</xdr:col>
      <xdr:colOff>1409700</xdr:colOff>
      <xdr:row>6</xdr:row>
      <xdr:rowOff>114300</xdr:rowOff>
    </xdr:from>
    <xdr:ext cx="1400175" cy="361950"/>
    <xdr:sp>
      <xdr:nvSpPr>
        <xdr:cNvPr id="2" name="AutoShape 48"/>
        <xdr:cNvSpPr>
          <a:spLocks/>
        </xdr:cNvSpPr>
      </xdr:nvSpPr>
      <xdr:spPr>
        <a:xfrm>
          <a:off x="2924175" y="114300"/>
          <a:ext cx="1400175" cy="361950"/>
        </a:xfrm>
        <a:prstGeom prst="rightArrow">
          <a:avLst>
            <a:gd name="adj" fmla="val 25157"/>
          </a:avLst>
        </a:prstGeom>
        <a:solidFill>
          <a:srgbClr val="FFCC00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Izberi podjetje/društvo</a:t>
          </a:r>
        </a:p>
      </xdr:txBody>
    </xdr:sp>
    <xdr:clientData fPrintsWithSheet="0"/>
  </xdr:oneCellAnchor>
  <xdr:oneCellAnchor>
    <xdr:from>
      <xdr:col>0</xdr:col>
      <xdr:colOff>333375</xdr:colOff>
      <xdr:row>18</xdr:row>
      <xdr:rowOff>28575</xdr:rowOff>
    </xdr:from>
    <xdr:ext cx="1114425" cy="952500"/>
    <xdr:sp>
      <xdr:nvSpPr>
        <xdr:cNvPr id="3" name="AutoShape 49"/>
        <xdr:cNvSpPr>
          <a:spLocks/>
        </xdr:cNvSpPr>
      </xdr:nvSpPr>
      <xdr:spPr>
        <a:xfrm>
          <a:off x="333375" y="1866900"/>
          <a:ext cx="1114425" cy="952500"/>
        </a:xfrm>
        <a:prstGeom prst="rightArrow">
          <a:avLst>
            <a:gd name="adj" fmla="val 26527"/>
          </a:avLst>
        </a:prstGeom>
        <a:solidFill>
          <a:srgbClr val="FFCC00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Izberi opis ali vpiši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novega 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vtipkaj vsoto</a:t>
          </a:r>
        </a:p>
      </xdr:txBody>
    </xdr:sp>
    <xdr:clientData fPrintsWithSheet="0"/>
  </xdr:oneCellAnchor>
  <xdr:oneCellAnchor>
    <xdr:from>
      <xdr:col>2</xdr:col>
      <xdr:colOff>2028825</xdr:colOff>
      <xdr:row>13</xdr:row>
      <xdr:rowOff>171450</xdr:rowOff>
    </xdr:from>
    <xdr:ext cx="742950" cy="361950"/>
    <xdr:sp>
      <xdr:nvSpPr>
        <xdr:cNvPr id="4" name="AutoShape 51"/>
        <xdr:cNvSpPr>
          <a:spLocks/>
        </xdr:cNvSpPr>
      </xdr:nvSpPr>
      <xdr:spPr>
        <a:xfrm rot="10800000">
          <a:off x="3543300" y="1228725"/>
          <a:ext cx="742950" cy="361950"/>
        </a:xfrm>
        <a:prstGeom prst="rightArrow">
          <a:avLst>
            <a:gd name="adj" fmla="val 24657"/>
          </a:avLst>
        </a:prstGeom>
        <a:solidFill>
          <a:srgbClr val="FFCC00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vpiši datum</a:t>
          </a:r>
        </a:p>
      </xdr:txBody>
    </xdr:sp>
    <xdr:clientData fPrintsWithSheet="0"/>
  </xdr:oneCellAnchor>
  <xdr:oneCellAnchor>
    <xdr:from>
      <xdr:col>11</xdr:col>
      <xdr:colOff>447675</xdr:colOff>
      <xdr:row>20</xdr:row>
      <xdr:rowOff>304800</xdr:rowOff>
    </xdr:from>
    <xdr:ext cx="1104900" cy="914400"/>
    <xdr:sp>
      <xdr:nvSpPr>
        <xdr:cNvPr id="5" name="AutoShape 61"/>
        <xdr:cNvSpPr>
          <a:spLocks/>
        </xdr:cNvSpPr>
      </xdr:nvSpPr>
      <xdr:spPr>
        <a:xfrm rot="10800000">
          <a:off x="9201150" y="2390775"/>
          <a:ext cx="1104900" cy="914400"/>
        </a:xfrm>
        <a:prstGeom prst="rightArrow">
          <a:avLst>
            <a:gd name="adj" fmla="val 15712"/>
          </a:avLst>
        </a:prstGeom>
        <a:solidFill>
          <a:srgbClr val="FFCC00"/>
        </a:solidFill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IVA % ?   </a:t>
          </a:r>
        </a:p>
      </xdr:txBody>
    </xdr:sp>
    <xdr:clientData fPrintsWithSheet="0"/>
  </xdr:oneCellAnchor>
  <xdr:oneCellAnchor>
    <xdr:from>
      <xdr:col>6</xdr:col>
      <xdr:colOff>85725</xdr:colOff>
      <xdr:row>34</xdr:row>
      <xdr:rowOff>142875</xdr:rowOff>
    </xdr:from>
    <xdr:ext cx="1952625" cy="342900"/>
    <xdr:sp>
      <xdr:nvSpPr>
        <xdr:cNvPr id="6" name="AutoShape 104"/>
        <xdr:cNvSpPr>
          <a:spLocks/>
        </xdr:cNvSpPr>
      </xdr:nvSpPr>
      <xdr:spPr>
        <a:xfrm rot="10800000">
          <a:off x="5734050" y="5924550"/>
          <a:ext cx="1952625" cy="342900"/>
        </a:xfrm>
        <a:prstGeom prst="rightArrow">
          <a:avLst>
            <a:gd name="adj1" fmla="val 10898"/>
            <a:gd name="adj2" fmla="val -25250"/>
          </a:avLst>
        </a:prstGeom>
        <a:solidFill>
          <a:srgbClr val="FFCC00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Izberi tekoči račun za nakazilo</a:t>
          </a:r>
        </a:p>
      </xdr:txBody>
    </xdr:sp>
    <xdr:clientData fPrintsWithSheet="0"/>
  </xdr:oneCellAnchor>
  <xdr:twoCellAnchor editAs="absolute">
    <xdr:from>
      <xdr:col>9</xdr:col>
      <xdr:colOff>152400</xdr:colOff>
      <xdr:row>7</xdr:row>
      <xdr:rowOff>0</xdr:rowOff>
    </xdr:from>
    <xdr:to>
      <xdr:col>11</xdr:col>
      <xdr:colOff>457200</xdr:colOff>
      <xdr:row>10</xdr:row>
      <xdr:rowOff>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19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161925</xdr:colOff>
      <xdr:row>12</xdr:row>
      <xdr:rowOff>171450</xdr:rowOff>
    </xdr:from>
    <xdr:to>
      <xdr:col>11</xdr:col>
      <xdr:colOff>466725</xdr:colOff>
      <xdr:row>14</xdr:row>
      <xdr:rowOff>180975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0382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161925</xdr:colOff>
      <xdr:row>10</xdr:row>
      <xdr:rowOff>57150</xdr:rowOff>
    </xdr:from>
    <xdr:to>
      <xdr:col>11</xdr:col>
      <xdr:colOff>466725</xdr:colOff>
      <xdr:row>12</xdr:row>
      <xdr:rowOff>114300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60007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161925</xdr:colOff>
      <xdr:row>15</xdr:row>
      <xdr:rowOff>66675</xdr:rowOff>
    </xdr:from>
    <xdr:to>
      <xdr:col>11</xdr:col>
      <xdr:colOff>466725</xdr:colOff>
      <xdr:row>18</xdr:row>
      <xdr:rowOff>38100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14954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171450</xdr:colOff>
      <xdr:row>19</xdr:row>
      <xdr:rowOff>0</xdr:rowOff>
    </xdr:from>
    <xdr:to>
      <xdr:col>11</xdr:col>
      <xdr:colOff>476250</xdr:colOff>
      <xdr:row>20</xdr:row>
      <xdr:rowOff>257175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196215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0</xdr:row>
      <xdr:rowOff>47625</xdr:rowOff>
    </xdr:from>
    <xdr:to>
      <xdr:col>4</xdr:col>
      <xdr:colOff>466725</xdr:colOff>
      <xdr:row>3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4762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1085850</xdr:colOff>
      <xdr:row>0</xdr:row>
      <xdr:rowOff>47625</xdr:rowOff>
    </xdr:from>
    <xdr:to>
      <xdr:col>3</xdr:col>
      <xdr:colOff>114300</xdr:colOff>
      <xdr:row>0</xdr:row>
      <xdr:rowOff>485775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7625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4410075</xdr:colOff>
      <xdr:row>0</xdr:row>
      <xdr:rowOff>19050</xdr:rowOff>
    </xdr:from>
    <xdr:to>
      <xdr:col>1</xdr:col>
      <xdr:colOff>447675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0</xdr:row>
      <xdr:rowOff>104775</xdr:rowOff>
    </xdr:from>
    <xdr:to>
      <xdr:col>1</xdr:col>
      <xdr:colOff>1571625</xdr:colOff>
      <xdr:row>1</xdr:row>
      <xdr:rowOff>57150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" y="104775"/>
          <a:ext cx="14001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409575</xdr:colOff>
      <xdr:row>0</xdr:row>
      <xdr:rowOff>95250</xdr:rowOff>
    </xdr:from>
    <xdr:to>
      <xdr:col>3</xdr:col>
      <xdr:colOff>962025</xdr:colOff>
      <xdr:row>1</xdr:row>
      <xdr:rowOff>47625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86225" y="95250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1704975</xdr:colOff>
      <xdr:row>0</xdr:row>
      <xdr:rowOff>95250</xdr:rowOff>
    </xdr:from>
    <xdr:to>
      <xdr:col>2</xdr:col>
      <xdr:colOff>352425</xdr:colOff>
      <xdr:row>1</xdr:row>
      <xdr:rowOff>47625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90800" y="95250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1019175</xdr:colOff>
      <xdr:row>0</xdr:row>
      <xdr:rowOff>85725</xdr:rowOff>
    </xdr:from>
    <xdr:to>
      <xdr:col>4</xdr:col>
      <xdr:colOff>857250</xdr:colOff>
      <xdr:row>1</xdr:row>
      <xdr:rowOff>38100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81650" y="85725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942975</xdr:colOff>
      <xdr:row>0</xdr:row>
      <xdr:rowOff>85725</xdr:rowOff>
    </xdr:from>
    <xdr:to>
      <xdr:col>5</xdr:col>
      <xdr:colOff>762000</xdr:colOff>
      <xdr:row>1</xdr:row>
      <xdr:rowOff>38100</xdr:rowOff>
    </xdr:to>
    <xdr:pic>
      <xdr:nvPicPr>
        <xdr:cNvPr id="5" name="CommandButton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105650" y="85725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tabColor indexed="48"/>
    <pageSetUpPr fitToPage="1"/>
  </sheetPr>
  <dimension ref="A1:T42"/>
  <sheetViews>
    <sheetView showGridLines="0" showRowColHeaders="0" zoomScale="89" zoomScaleNormal="89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13.28125" style="56" customWidth="1"/>
    <col min="2" max="2" width="3.421875" style="5" customWidth="1"/>
    <col min="3" max="3" width="35.7109375" style="5" customWidth="1"/>
    <col min="4" max="4" width="8.140625" style="5" bestFit="1" customWidth="1"/>
    <col min="5" max="5" width="5.28125" style="5" customWidth="1"/>
    <col min="6" max="6" width="12.8515625" style="5" customWidth="1"/>
    <col min="7" max="7" width="12.421875" style="5" customWidth="1"/>
    <col min="8" max="8" width="11.28125" style="5" customWidth="1"/>
    <col min="9" max="9" width="4.57421875" style="5" customWidth="1"/>
    <col min="10" max="10" width="20.7109375" style="5" customWidth="1"/>
    <col min="11" max="13" width="9.140625" style="5" customWidth="1"/>
    <col min="14" max="14" width="31.57421875" style="5" customWidth="1"/>
    <col min="15" max="15" width="9.140625" style="5" customWidth="1"/>
    <col min="16" max="16" width="25.57421875" style="5" bestFit="1" customWidth="1"/>
    <col min="17" max="17" width="9.140625" style="5" customWidth="1"/>
    <col min="18" max="18" width="7.140625" style="5" bestFit="1" customWidth="1"/>
    <col min="19" max="19" width="15.7109375" style="5" bestFit="1" customWidth="1"/>
    <col min="20" max="20" width="29.57421875" style="5" bestFit="1" customWidth="1"/>
    <col min="21" max="16384" width="9.140625" style="5" customWidth="1"/>
  </cols>
  <sheetData>
    <row r="1" spans="1:10" ht="12.75">
      <c r="A1" s="57"/>
      <c r="B1" s="127"/>
      <c r="C1" s="12"/>
      <c r="D1" s="12"/>
      <c r="E1" s="12"/>
      <c r="F1" s="12"/>
      <c r="G1" s="12"/>
      <c r="H1" s="128"/>
      <c r="I1" s="51"/>
      <c r="J1" s="51"/>
    </row>
    <row r="2" spans="1:12" ht="20.25">
      <c r="A2" s="57"/>
      <c r="B2" s="145" t="s">
        <v>54</v>
      </c>
      <c r="C2" s="124"/>
      <c r="D2" s="124"/>
      <c r="E2" s="124"/>
      <c r="F2" s="124"/>
      <c r="G2" s="124"/>
      <c r="H2" s="128"/>
      <c r="I2" s="52">
        <f>MAX(arhiv!B1:B625)</f>
        <v>0</v>
      </c>
      <c r="J2" s="53" t="str">
        <f>RIGHT(C16,4)</f>
        <v>ture</v>
      </c>
      <c r="K2" s="53"/>
      <c r="L2" s="53"/>
    </row>
    <row r="3" spans="1:12" ht="12.75" customHeight="1">
      <c r="A3" s="57"/>
      <c r="B3" s="145" t="s">
        <v>55</v>
      </c>
      <c r="C3" s="129"/>
      <c r="D3" s="129"/>
      <c r="E3" s="129"/>
      <c r="F3" s="129"/>
      <c r="G3" s="129"/>
      <c r="H3" s="130"/>
      <c r="I3" s="52">
        <f>I2+1</f>
        <v>1</v>
      </c>
      <c r="J3" s="53"/>
      <c r="K3" s="53"/>
      <c r="L3" s="53"/>
    </row>
    <row r="4" spans="1:12" ht="49.5" customHeight="1">
      <c r="A4" s="57"/>
      <c r="B4" s="146" t="s">
        <v>56</v>
      </c>
      <c r="C4" s="129"/>
      <c r="D4" s="129"/>
      <c r="E4" s="129"/>
      <c r="F4" s="129"/>
      <c r="G4" s="129"/>
      <c r="H4" s="130"/>
      <c r="I4" s="53"/>
      <c r="J4" s="126" t="s">
        <v>31</v>
      </c>
      <c r="K4" s="53"/>
      <c r="L4" s="53"/>
    </row>
    <row r="5" spans="2:8" ht="10.5" customHeight="1">
      <c r="B5" s="147" t="s">
        <v>57</v>
      </c>
      <c r="C5" s="6"/>
      <c r="D5" s="6"/>
      <c r="E5" s="6"/>
      <c r="F5" s="6"/>
      <c r="G5" s="6"/>
      <c r="H5" s="125"/>
    </row>
    <row r="6" spans="2:8" ht="18" customHeight="1">
      <c r="B6" s="6"/>
      <c r="C6" s="6"/>
      <c r="D6" s="6"/>
      <c r="E6" s="6"/>
      <c r="F6" s="6"/>
      <c r="G6" s="6"/>
      <c r="H6" s="125"/>
    </row>
    <row r="7" spans="2:8" ht="12.75" customHeight="1">
      <c r="B7" s="7"/>
      <c r="C7" s="7"/>
      <c r="D7" s="6"/>
      <c r="E7" s="8" t="s">
        <v>11</v>
      </c>
      <c r="F7" s="9"/>
      <c r="G7" s="9"/>
      <c r="H7" s="10"/>
    </row>
    <row r="8" spans="2:8" ht="12.75" customHeight="1">
      <c r="B8" s="7"/>
      <c r="C8" s="7"/>
      <c r="D8" s="6"/>
      <c r="E8" s="197" t="str">
        <f>VLOOKUP($J$4,arhiv!$A$3:$R$284,2,1)</f>
        <v>Podjetje/društvo</v>
      </c>
      <c r="F8" s="198"/>
      <c r="G8" s="198"/>
      <c r="H8" s="199"/>
    </row>
    <row r="9" spans="2:8" ht="12.75">
      <c r="B9" s="7"/>
      <c r="C9" s="7"/>
      <c r="D9" s="6"/>
      <c r="E9" s="197"/>
      <c r="F9" s="198"/>
      <c r="G9" s="198"/>
      <c r="H9" s="199"/>
    </row>
    <row r="10" spans="2:8" ht="4.5" customHeight="1">
      <c r="B10" s="7"/>
      <c r="C10" s="11"/>
      <c r="D10" s="6"/>
      <c r="E10" s="39"/>
      <c r="F10" s="40"/>
      <c r="G10" s="40"/>
      <c r="H10" s="41"/>
    </row>
    <row r="11" spans="2:8" ht="12.75">
      <c r="B11" s="7"/>
      <c r="C11" s="7"/>
      <c r="D11" s="6"/>
      <c r="E11" s="200" t="e">
        <f>IF(E8="","",VLOOKUP(E8,elenco,2,FALSE))</f>
        <v>#N/A</v>
      </c>
      <c r="F11" s="201"/>
      <c r="G11" s="201"/>
      <c r="H11" s="202"/>
    </row>
    <row r="12" spans="2:8" ht="12.75">
      <c r="B12" s="6"/>
      <c r="C12" s="6"/>
      <c r="D12" s="6"/>
      <c r="E12" s="46" t="e">
        <f>IF(E8="","",VLOOKUP(E8,elenco,3,FALSE))</f>
        <v>#N/A</v>
      </c>
      <c r="F12" s="42"/>
      <c r="G12" s="42"/>
      <c r="H12" s="43"/>
    </row>
    <row r="13" spans="2:8" ht="15">
      <c r="B13" s="13"/>
      <c r="C13" s="59" t="s">
        <v>17</v>
      </c>
      <c r="D13" s="6"/>
      <c r="E13" s="203" t="e">
        <f>IF(E8="","",VLOOKUP(E8,elenco,4,FALSE))</f>
        <v>#N/A</v>
      </c>
      <c r="F13" s="204"/>
      <c r="G13" s="204"/>
      <c r="H13" s="205"/>
    </row>
    <row r="14" spans="2:8" ht="15.75">
      <c r="B14" s="13"/>
      <c r="C14" s="60" t="str">
        <f>CONCATENATE(J4,"/",J2)</f>
        <v>št.fakture/ture</v>
      </c>
      <c r="D14" s="6"/>
      <c r="E14" s="4"/>
      <c r="F14" s="4"/>
      <c r="G14" s="4"/>
      <c r="H14" s="4"/>
    </row>
    <row r="15" spans="2:8" ht="15">
      <c r="B15" s="13"/>
      <c r="C15" s="59" t="s">
        <v>18</v>
      </c>
      <c r="D15" s="6"/>
      <c r="E15" s="14" t="s">
        <v>0</v>
      </c>
      <c r="F15" s="206" t="e">
        <f>IF(E8="","",VLOOKUP(E8,elenco,5,FALSE))</f>
        <v>#N/A</v>
      </c>
      <c r="G15" s="206"/>
      <c r="H15" s="207"/>
    </row>
    <row r="16" spans="2:8" ht="15.75">
      <c r="B16" s="6"/>
      <c r="C16" s="61" t="str">
        <f>VLOOKUP($J$4,arhiv!$A$3:$R$284,3,1)</f>
        <v>datum fakture</v>
      </c>
      <c r="D16" s="6"/>
      <c r="E16" s="14" t="s">
        <v>1</v>
      </c>
      <c r="F16" s="206" t="e">
        <f>IF(IF(E8="","",VLOOKUP(E8,elenco,6,FALSE))="","",IF(E8="","",VLOOKUP(E8,elenco,6,FALSE)))</f>
        <v>#N/A</v>
      </c>
      <c r="G16" s="206"/>
      <c r="H16" s="207"/>
    </row>
    <row r="17" spans="2:8" ht="75" customHeight="1">
      <c r="B17" s="6"/>
      <c r="C17" s="6"/>
      <c r="D17" s="6"/>
      <c r="E17" s="6"/>
      <c r="F17" s="6"/>
      <c r="G17" s="6"/>
      <c r="H17" s="6"/>
    </row>
    <row r="18" spans="1:8" s="64" customFormat="1" ht="12">
      <c r="A18" s="62"/>
      <c r="B18" s="63"/>
      <c r="C18" s="184" t="s">
        <v>19</v>
      </c>
      <c r="D18" s="184"/>
      <c r="E18" s="184"/>
      <c r="F18" s="185"/>
      <c r="G18" s="212" t="s">
        <v>20</v>
      </c>
      <c r="H18" s="185"/>
    </row>
    <row r="19" spans="2:8" ht="9.75" customHeight="1">
      <c r="B19" s="182"/>
      <c r="C19" s="211"/>
      <c r="D19" s="211"/>
      <c r="E19" s="211"/>
      <c r="F19" s="211"/>
      <c r="G19" s="208"/>
      <c r="H19" s="209"/>
    </row>
    <row r="20" spans="2:8" ht="9.75" customHeight="1">
      <c r="B20" s="183"/>
      <c r="C20" s="174"/>
      <c r="D20" s="174"/>
      <c r="E20" s="174"/>
      <c r="F20" s="174"/>
      <c r="G20" s="210"/>
      <c r="H20" s="179"/>
    </row>
    <row r="21" spans="2:8" ht="34.5" customHeight="1">
      <c r="B21" s="183"/>
      <c r="C21" s="194" t="str">
        <f>IF(VLOOKUP($J$4,arhiv!$A$3:$R$284,7,1)="","",VLOOKUP($J$4,arhiv!$A$3:$R$284,7,1))</f>
        <v>opis 1</v>
      </c>
      <c r="D21" s="194"/>
      <c r="E21" s="194"/>
      <c r="F21" s="194"/>
      <c r="G21" s="178" t="str">
        <f>IF(VLOOKUP($J$4,arhiv!$A$3:$R$284,15,1)="","",VLOOKUP($J$4,arhiv!$A$3:$R$284,15,1))</f>
        <v>vsota1</v>
      </c>
      <c r="H21" s="179"/>
    </row>
    <row r="22" spans="2:8" ht="34.5" customHeight="1">
      <c r="B22" s="183"/>
      <c r="C22" s="174" t="str">
        <f>IF(VLOOKUP($J$4,arhiv!$A$3:$R$284,8,1)="","",VLOOKUP($J$4,arhiv!$A$3:$R$284,8,1))</f>
        <v>opis 2</v>
      </c>
      <c r="D22" s="174"/>
      <c r="E22" s="174"/>
      <c r="F22" s="174"/>
      <c r="G22" s="178"/>
      <c r="H22" s="179"/>
    </row>
    <row r="23" spans="2:8" ht="34.5" customHeight="1">
      <c r="B23" s="183"/>
      <c r="C23" s="194" t="str">
        <f>IF(VLOOKUP($J$4,arhiv!$A$3:$R$284,9,1)="","",VLOOKUP($J$4,arhiv!$A$3:$R$284,9,1))</f>
        <v>opis 3</v>
      </c>
      <c r="D23" s="194"/>
      <c r="E23" s="194"/>
      <c r="F23" s="194"/>
      <c r="G23" s="178" t="str">
        <f>IF(VLOOKUP($J$4,arhiv!$A$3:$R$284,16,1)="","",VLOOKUP($J$4,arhiv!$A$3:$R$284,16,1))</f>
        <v>vsota2</v>
      </c>
      <c r="H23" s="179"/>
    </row>
    <row r="24" spans="2:8" ht="34.5" customHeight="1">
      <c r="B24" s="183"/>
      <c r="C24" s="174" t="str">
        <f>IF(VLOOKUP($J$4,arhiv!$A$3:$R$284,10,1)="","",VLOOKUP($J$4,arhiv!$A$3:$R$284,10,1))</f>
        <v>opis 4</v>
      </c>
      <c r="D24" s="174"/>
      <c r="E24" s="174"/>
      <c r="F24" s="174"/>
      <c r="G24" s="178"/>
      <c r="H24" s="179"/>
    </row>
    <row r="25" spans="2:8" ht="26.25" customHeight="1">
      <c r="B25" s="183"/>
      <c r="C25" s="194" t="str">
        <f>IF(VLOOKUP($J$4,arhiv!$A$3:$R$284,11,1)="","",VLOOKUP($J$4,arhiv!$A$3:$R$284,11,1))</f>
        <v>opis 5</v>
      </c>
      <c r="D25" s="194"/>
      <c r="E25" s="194"/>
      <c r="F25" s="194"/>
      <c r="G25" s="178" t="str">
        <f>IF(VLOOKUP($J$4,arhiv!$A$3:$R$284,17,1)="","",VLOOKUP($J$4,arhiv!$A$3:$R$284,17,1))</f>
        <v>vsota3</v>
      </c>
      <c r="H25" s="179"/>
    </row>
    <row r="26" spans="2:13" ht="26.25" customHeight="1">
      <c r="B26" s="183"/>
      <c r="C26" s="174" t="str">
        <f>IF(VLOOKUP($J$4,arhiv!$A$3:$R$284,12,1)="","",VLOOKUP($J$4,arhiv!$A$3:$R$284,12,1))</f>
        <v>opis 6</v>
      </c>
      <c r="D26" s="174"/>
      <c r="E26" s="174"/>
      <c r="F26" s="174"/>
      <c r="G26" s="178"/>
      <c r="H26" s="179"/>
      <c r="K26" s="38"/>
      <c r="L26" s="38"/>
      <c r="M26" s="38"/>
    </row>
    <row r="27" spans="2:16" ht="18" customHeight="1">
      <c r="B27" s="183"/>
      <c r="C27" s="175" t="str">
        <f>IF(VLOOKUP($J$4,arhiv!$A$3:$R$284,13,1)="","",VLOOKUP($J$4,arhiv!$A$3:$R$284,13,1))</f>
        <v>IVA</v>
      </c>
      <c r="D27" s="175"/>
      <c r="E27" s="175"/>
      <c r="F27" s="176"/>
      <c r="G27" s="178"/>
      <c r="H27" s="179"/>
      <c r="J27" s="33"/>
      <c r="K27" s="38"/>
      <c r="L27" s="38"/>
      <c r="M27" s="38"/>
      <c r="N27" s="33"/>
      <c r="O27" s="33"/>
      <c r="P27" s="33"/>
    </row>
    <row r="28" spans="2:16" ht="18" customHeight="1">
      <c r="B28" s="195"/>
      <c r="C28" s="196" t="str">
        <f>IF(VLOOKUP($J$4,arhiv!$A$3:$R$284,14,1)="","",VLOOKUP($J$4,arhiv!$A$3:$R$284,14,1))</f>
        <v>IVA ITA</v>
      </c>
      <c r="D28" s="196"/>
      <c r="E28" s="196"/>
      <c r="F28" s="196"/>
      <c r="G28" s="180"/>
      <c r="H28" s="181"/>
      <c r="J28" s="33"/>
      <c r="K28" s="38"/>
      <c r="L28" s="38"/>
      <c r="M28" s="38"/>
      <c r="N28" s="33"/>
      <c r="O28" s="33"/>
      <c r="P28" s="33"/>
    </row>
    <row r="29" spans="2:16" ht="18" customHeight="1" thickBot="1">
      <c r="B29" s="12"/>
      <c r="C29" s="12"/>
      <c r="D29" s="12"/>
      <c r="E29" s="15"/>
      <c r="F29" s="16"/>
      <c r="G29" s="17"/>
      <c r="H29" s="6"/>
      <c r="J29" s="33"/>
      <c r="K29" s="38"/>
      <c r="L29" s="38"/>
      <c r="M29" s="38"/>
      <c r="N29" s="33"/>
      <c r="O29" s="33"/>
      <c r="P29" s="33"/>
    </row>
    <row r="30" spans="1:16" s="29" customFormat="1" ht="27" customHeight="1" thickBot="1">
      <c r="A30" s="56"/>
      <c r="B30" s="28"/>
      <c r="C30" s="30"/>
      <c r="D30" s="177" t="s">
        <v>12</v>
      </c>
      <c r="E30" s="177"/>
      <c r="F30" s="177"/>
      <c r="G30" s="171" t="str">
        <f>VLOOKUP($J$4,arhiv!$A$3:$R$284,6,1)</f>
        <v>Obdavčljivo</v>
      </c>
      <c r="H30" s="172"/>
      <c r="J30" s="34"/>
      <c r="K30" s="35">
        <v>1</v>
      </c>
      <c r="L30" s="32"/>
      <c r="M30" s="32"/>
      <c r="N30" s="34"/>
      <c r="O30" s="34"/>
      <c r="P30" s="34"/>
    </row>
    <row r="31" spans="1:16" s="29" customFormat="1" ht="27" customHeight="1">
      <c r="A31" s="56"/>
      <c r="B31" s="28"/>
      <c r="C31" s="30"/>
      <c r="D31" s="31"/>
      <c r="E31" s="177" t="str">
        <f>IF(K30=2,"","IVA 22%")</f>
        <v>IVA 22%</v>
      </c>
      <c r="F31" s="177"/>
      <c r="G31" s="169" t="str">
        <f>VLOOKUP($J$4,arhiv!$A$3:$R$284,5,1)</f>
        <v>Iva</v>
      </c>
      <c r="H31" s="170"/>
      <c r="J31" s="34"/>
      <c r="K31" s="32"/>
      <c r="L31" s="32"/>
      <c r="M31" s="32"/>
      <c r="N31" s="34"/>
      <c r="O31" s="34"/>
      <c r="P31" s="34"/>
    </row>
    <row r="32" spans="2:18" ht="3.75" customHeight="1" thickBot="1">
      <c r="B32" s="6"/>
      <c r="C32" s="6"/>
      <c r="D32" s="18"/>
      <c r="E32" s="18"/>
      <c r="F32" s="19"/>
      <c r="G32" s="25"/>
      <c r="H32" s="26"/>
      <c r="J32" s="33"/>
      <c r="K32" s="38"/>
      <c r="L32" s="38"/>
      <c r="M32" s="38"/>
      <c r="N32" s="38"/>
      <c r="O32" s="38"/>
      <c r="P32" s="33"/>
      <c r="Q32" s="33"/>
      <c r="R32" s="33"/>
    </row>
    <row r="33" spans="1:18" s="29" customFormat="1" ht="27" customHeight="1" thickBot="1">
      <c r="A33" s="56"/>
      <c r="B33" s="28"/>
      <c r="C33" s="28"/>
      <c r="D33" s="192" t="s">
        <v>13</v>
      </c>
      <c r="E33" s="193"/>
      <c r="F33" s="193"/>
      <c r="G33" s="188" t="str">
        <f>VLOOKUP($J$4,arhiv!$A$3:$R$284,4,1)</f>
        <v>SKUPNO</v>
      </c>
      <c r="H33" s="189"/>
      <c r="J33" s="34"/>
      <c r="K33" s="32"/>
      <c r="L33" s="32"/>
      <c r="M33" s="32"/>
      <c r="N33" s="32"/>
      <c r="O33" s="32"/>
      <c r="P33" s="34"/>
      <c r="Q33" s="34"/>
      <c r="R33" s="34"/>
    </row>
    <row r="34" spans="1:19" ht="44.25" customHeight="1">
      <c r="A34" s="57"/>
      <c r="B34" s="37"/>
      <c r="C34" s="37"/>
      <c r="D34" s="6"/>
      <c r="E34" s="6"/>
      <c r="F34" s="6"/>
      <c r="G34" s="20"/>
      <c r="H34" s="6"/>
      <c r="J34" s="33"/>
      <c r="K34" s="33"/>
      <c r="L34" s="33"/>
      <c r="M34" s="33"/>
      <c r="N34" s="33"/>
      <c r="O34" s="33"/>
      <c r="S34" s="44"/>
    </row>
    <row r="35" spans="1:19" ht="12.75">
      <c r="A35" s="57"/>
      <c r="B35" s="37"/>
      <c r="C35" s="27" t="s">
        <v>14</v>
      </c>
      <c r="D35" s="191"/>
      <c r="E35" s="191"/>
      <c r="F35" s="6"/>
      <c r="G35" s="6"/>
      <c r="H35" s="6"/>
      <c r="S35" s="44"/>
    </row>
    <row r="36" spans="1:19" ht="12.75">
      <c r="A36" s="57"/>
      <c r="B36" s="37"/>
      <c r="C36" s="173" t="str">
        <f>VLOOKUP($J$4,arhiv!$A$3:$R$284,18,1)</f>
        <v>banka</v>
      </c>
      <c r="D36" s="173"/>
      <c r="E36" s="173"/>
      <c r="F36" s="173"/>
      <c r="G36" s="6"/>
      <c r="H36" s="6"/>
      <c r="S36" s="44"/>
    </row>
    <row r="37" spans="1:20" ht="12.75">
      <c r="A37" s="57"/>
      <c r="B37" s="37"/>
      <c r="C37" s="190" t="e">
        <f>IF(C36="","",VLOOKUP(C36,'T-r'!A1:B3,2,))</f>
        <v>#N/A</v>
      </c>
      <c r="D37" s="190"/>
      <c r="E37" s="190"/>
      <c r="F37" s="190"/>
      <c r="G37" s="6"/>
      <c r="H37" s="6"/>
      <c r="P37" s="36"/>
      <c r="Q37" s="36"/>
      <c r="R37" s="36"/>
      <c r="S37" s="36"/>
      <c r="T37" s="36"/>
    </row>
    <row r="38" spans="1:20" ht="19.5" customHeight="1">
      <c r="A38" s="57"/>
      <c r="B38" s="12"/>
      <c r="C38" s="78"/>
      <c r="D38" s="78"/>
      <c r="E38" s="78"/>
      <c r="F38" s="78"/>
      <c r="G38" s="4"/>
      <c r="H38" s="4"/>
      <c r="P38" s="36"/>
      <c r="Q38" s="36"/>
      <c r="R38" s="36"/>
      <c r="S38" s="36"/>
      <c r="T38" s="36"/>
    </row>
    <row r="39" spans="1:8" ht="34.5" customHeight="1">
      <c r="A39" s="57"/>
      <c r="B39" s="187"/>
      <c r="C39" s="187"/>
      <c r="D39" s="187"/>
      <c r="E39" s="187"/>
      <c r="F39" s="187"/>
      <c r="G39" s="187"/>
      <c r="H39" s="187"/>
    </row>
    <row r="40" spans="1:8" ht="12.75">
      <c r="A40" s="57"/>
      <c r="B40" s="37"/>
      <c r="C40" s="58"/>
      <c r="D40" s="186"/>
      <c r="E40" s="186"/>
      <c r="F40" s="6"/>
      <c r="G40" s="6"/>
      <c r="H40" s="6"/>
    </row>
    <row r="41" spans="1:3" ht="12.75">
      <c r="A41" s="57"/>
      <c r="B41" s="36"/>
      <c r="C41" s="36"/>
    </row>
    <row r="42" spans="1:3" ht="12.75">
      <c r="A42" s="57"/>
      <c r="B42" s="36"/>
      <c r="C42" s="36"/>
    </row>
  </sheetData>
  <sheetProtection password="C7A5" sheet="1" formatCells="0" formatColumns="0" formatRows="0" selectLockedCells="1"/>
  <mergeCells count="38">
    <mergeCell ref="E8:H9"/>
    <mergeCell ref="E11:H11"/>
    <mergeCell ref="E13:H13"/>
    <mergeCell ref="C22:F22"/>
    <mergeCell ref="F15:H15"/>
    <mergeCell ref="C20:F20"/>
    <mergeCell ref="G19:H20"/>
    <mergeCell ref="F16:H16"/>
    <mergeCell ref="C19:F19"/>
    <mergeCell ref="G18:H18"/>
    <mergeCell ref="G23:H24"/>
    <mergeCell ref="C21:F21"/>
    <mergeCell ref="G21:H22"/>
    <mergeCell ref="B25:B26"/>
    <mergeCell ref="C25:F25"/>
    <mergeCell ref="B27:B28"/>
    <mergeCell ref="B23:B24"/>
    <mergeCell ref="C23:F23"/>
    <mergeCell ref="C28:F28"/>
    <mergeCell ref="B19:B20"/>
    <mergeCell ref="C18:F18"/>
    <mergeCell ref="C24:F24"/>
    <mergeCell ref="D40:E40"/>
    <mergeCell ref="B39:H39"/>
    <mergeCell ref="G33:H33"/>
    <mergeCell ref="C37:F37"/>
    <mergeCell ref="D35:E35"/>
    <mergeCell ref="D33:F33"/>
    <mergeCell ref="B21:B22"/>
    <mergeCell ref="G31:H31"/>
    <mergeCell ref="G30:H30"/>
    <mergeCell ref="C36:F36"/>
    <mergeCell ref="C26:F26"/>
    <mergeCell ref="C27:F27"/>
    <mergeCell ref="D30:F30"/>
    <mergeCell ref="E31:F31"/>
    <mergeCell ref="G27:H28"/>
    <mergeCell ref="G25:H26"/>
  </mergeCells>
  <conditionalFormatting sqref="E8:H9 C16">
    <cfRule type="cellIs" priority="1" dxfId="7" operator="equal" stopIfTrue="1">
      <formula>$M$1</formula>
    </cfRule>
  </conditionalFormatting>
  <conditionalFormatting sqref="G21:H28">
    <cfRule type="cellIs" priority="2" dxfId="8" operator="notEqual" stopIfTrue="1">
      <formula>$A$1</formula>
    </cfRule>
  </conditionalFormatting>
  <conditionalFormatting sqref="C26:F26 C22:F22 C24:F24">
    <cfRule type="cellIs" priority="3" dxfId="9" operator="notEqual" stopIfTrue="1">
      <formula>$A$1</formula>
    </cfRule>
  </conditionalFormatting>
  <conditionalFormatting sqref="C21:F21">
    <cfRule type="cellIs" priority="4" dxfId="10" operator="notEqual" stopIfTrue="1">
      <formula>$A$1</formula>
    </cfRule>
  </conditionalFormatting>
  <dataValidations count="1">
    <dataValidation type="list" allowBlank="1" showInputMessage="1" showErrorMessage="1" sqref="J4">
      <formula1>st_fakture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0"/>
    <pageSetUpPr fitToPage="1"/>
  </sheetPr>
  <dimension ref="A1:AI41"/>
  <sheetViews>
    <sheetView tabSelected="1" zoomScaleSheetLayoutView="100" zoomScalePageLayoutView="0" workbookViewId="0" topLeftCell="A7">
      <selection activeCell="C36" sqref="C36:F36"/>
    </sheetView>
  </sheetViews>
  <sheetFormatPr defaultColWidth="9.140625" defaultRowHeight="12.75"/>
  <cols>
    <col min="1" max="1" width="22.7109375" style="87" customWidth="1"/>
    <col min="2" max="2" width="3.421875" style="90" hidden="1" customWidth="1"/>
    <col min="3" max="3" width="35.7109375" style="90" customWidth="1"/>
    <col min="4" max="4" width="8.140625" style="90" bestFit="1" customWidth="1"/>
    <col min="5" max="5" width="5.28125" style="90" customWidth="1"/>
    <col min="6" max="6" width="12.8515625" style="90" customWidth="1"/>
    <col min="7" max="7" width="12.421875" style="90" customWidth="1"/>
    <col min="8" max="8" width="11.28125" style="90" customWidth="1"/>
    <col min="9" max="9" width="4.57421875" style="90" customWidth="1"/>
    <col min="10" max="13" width="9.140625" style="90" customWidth="1"/>
    <col min="14" max="14" width="31.57421875" style="90" customWidth="1"/>
    <col min="15" max="15" width="9.140625" style="90" customWidth="1"/>
    <col min="16" max="16" width="25.57421875" style="90" bestFit="1" customWidth="1"/>
    <col min="17" max="17" width="9.140625" style="90" customWidth="1"/>
    <col min="18" max="18" width="7.140625" style="90" bestFit="1" customWidth="1"/>
    <col min="19" max="19" width="15.7109375" style="90" bestFit="1" customWidth="1"/>
    <col min="20" max="20" width="29.57421875" style="90" bestFit="1" customWidth="1"/>
    <col min="21" max="16384" width="9.140625" style="90" customWidth="1"/>
  </cols>
  <sheetData>
    <row r="1" spans="1:35" s="5" customFormat="1" ht="8.25" customHeight="1" hidden="1">
      <c r="A1" s="29"/>
      <c r="B1" s="4"/>
      <c r="C1" s="4"/>
      <c r="D1" s="4"/>
      <c r="E1" s="4"/>
      <c r="F1" s="4"/>
      <c r="G1" s="4"/>
      <c r="H1" s="4"/>
      <c r="I1" s="53"/>
      <c r="J1" s="53"/>
      <c r="K1" s="33"/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</row>
    <row r="2" spans="1:12" s="5" customFormat="1" ht="8.25" customHeight="1" hidden="1">
      <c r="A2" s="29"/>
      <c r="B2" s="240"/>
      <c r="C2" s="240"/>
      <c r="D2" s="240"/>
      <c r="E2" s="240"/>
      <c r="F2" s="240"/>
      <c r="G2" s="240"/>
      <c r="H2" s="240"/>
      <c r="I2" s="52">
        <f>MAX(arhiv!A:A)</f>
        <v>0</v>
      </c>
      <c r="J2" s="53">
        <f>RIGHT(C16,4)</f>
      </c>
      <c r="K2" s="33"/>
      <c r="L2" s="53"/>
    </row>
    <row r="3" spans="1:12" s="5" customFormat="1" ht="8.25" customHeight="1" hidden="1">
      <c r="A3" s="29"/>
      <c r="B3" s="241"/>
      <c r="C3" s="241"/>
      <c r="D3" s="241"/>
      <c r="E3" s="241"/>
      <c r="F3" s="241"/>
      <c r="G3" s="241"/>
      <c r="H3" s="241"/>
      <c r="I3" s="52">
        <f>I2+1</f>
        <v>1</v>
      </c>
      <c r="J3" s="53"/>
      <c r="K3" s="33"/>
      <c r="L3" s="53"/>
    </row>
    <row r="4" spans="1:12" s="5" customFormat="1" ht="8.25" customHeight="1" hidden="1">
      <c r="A4" s="29"/>
      <c r="B4" s="241"/>
      <c r="C4" s="241"/>
      <c r="D4" s="241"/>
      <c r="E4" s="241"/>
      <c r="F4" s="241"/>
      <c r="G4" s="241"/>
      <c r="H4" s="241"/>
      <c r="I4" s="53"/>
      <c r="J4" s="53"/>
      <c r="K4" s="33"/>
      <c r="L4" s="53"/>
    </row>
    <row r="5" spans="1:8" s="5" customFormat="1" ht="8.25" customHeight="1" hidden="1">
      <c r="A5" s="29"/>
      <c r="B5" s="6"/>
      <c r="C5" s="6"/>
      <c r="D5" s="6"/>
      <c r="E5" s="6"/>
      <c r="F5" s="6"/>
      <c r="G5" s="6"/>
      <c r="H5" s="6"/>
    </row>
    <row r="6" spans="1:8" s="5" customFormat="1" ht="12.75" hidden="1">
      <c r="A6" s="29"/>
      <c r="B6" s="6"/>
      <c r="C6" s="6"/>
      <c r="D6" s="6"/>
      <c r="E6" s="6"/>
      <c r="F6" s="6"/>
      <c r="G6" s="6"/>
      <c r="H6" s="6"/>
    </row>
    <row r="7" spans="2:8" ht="12.75" customHeight="1">
      <c r="B7" s="7"/>
      <c r="E7" s="95" t="s">
        <v>21</v>
      </c>
      <c r="F7" s="96"/>
      <c r="G7" s="96"/>
      <c r="H7" s="97"/>
    </row>
    <row r="8" spans="2:8" ht="12.75" customHeight="1">
      <c r="B8" s="7"/>
      <c r="E8" s="218" t="s">
        <v>29</v>
      </c>
      <c r="F8" s="219"/>
      <c r="G8" s="219"/>
      <c r="H8" s="220"/>
    </row>
    <row r="9" spans="2:8" ht="12.75">
      <c r="B9" s="7"/>
      <c r="E9" s="218"/>
      <c r="F9" s="219"/>
      <c r="G9" s="219"/>
      <c r="H9" s="220"/>
    </row>
    <row r="10" spans="2:8" ht="4.5" customHeight="1">
      <c r="B10" s="7"/>
      <c r="C10" s="91"/>
      <c r="E10" s="116"/>
      <c r="F10" s="117"/>
      <c r="G10" s="117"/>
      <c r="H10" s="118"/>
    </row>
    <row r="11" spans="2:8" ht="12.75">
      <c r="B11" s="7"/>
      <c r="E11" s="221" t="str">
        <f>IF(E8="","",VLOOKUP(E8,elenco,2,FALSE))</f>
        <v>Naslov</v>
      </c>
      <c r="F11" s="222"/>
      <c r="G11" s="222"/>
      <c r="H11" s="223"/>
    </row>
    <row r="12" spans="2:8" ht="12.75">
      <c r="B12" s="6"/>
      <c r="E12" s="119">
        <f>IF(E8="","",VLOOKUP(E8,elenco,3,FALSE))</f>
        <v>0</v>
      </c>
      <c r="F12" s="120"/>
      <c r="G12" s="120"/>
      <c r="H12" s="121"/>
    </row>
    <row r="13" spans="2:8" ht="15">
      <c r="B13" s="13"/>
      <c r="C13" s="92" t="s">
        <v>22</v>
      </c>
      <c r="E13" s="224" t="str">
        <f>IF(E8="","",VLOOKUP(E8,elenco,4,FALSE))</f>
        <v>Pokrajina/Država</v>
      </c>
      <c r="F13" s="225"/>
      <c r="G13" s="225"/>
      <c r="H13" s="226"/>
    </row>
    <row r="14" spans="2:3" ht="14.25" customHeight="1">
      <c r="B14" s="13"/>
      <c r="C14" s="122" t="str">
        <f>CONCATENATE(I2,"/",J2)</f>
        <v>0/</v>
      </c>
    </row>
    <row r="15" spans="2:8" ht="15">
      <c r="B15" s="93"/>
      <c r="C15" s="92" t="s">
        <v>58</v>
      </c>
      <c r="E15" s="94" t="s">
        <v>0</v>
      </c>
      <c r="F15" s="214" t="str">
        <f>IF(E8="","",VLOOKUP(E8,elenco,5,FALSE))</f>
        <v>P.iva</v>
      </c>
      <c r="G15" s="214"/>
      <c r="H15" s="215"/>
    </row>
    <row r="16" spans="2:8" ht="15.75">
      <c r="B16" s="6"/>
      <c r="C16" s="163"/>
      <c r="E16" s="94" t="s">
        <v>1</v>
      </c>
      <c r="F16" s="214" t="str">
        <f>IF(IF(E8="","",VLOOKUP(E8,elenco,6,FALSE))="","",IF(E8="","",VLOOKUP(E8,elenco,6,FALSE)))</f>
        <v>CF</v>
      </c>
      <c r="G16" s="214"/>
      <c r="H16" s="215"/>
    </row>
    <row r="17" ht="4.5" customHeight="1"/>
    <row r="18" spans="1:8" s="98" customFormat="1" ht="12">
      <c r="A18" s="88"/>
      <c r="B18" s="105"/>
      <c r="C18" s="256" t="s">
        <v>23</v>
      </c>
      <c r="D18" s="256"/>
      <c r="E18" s="256"/>
      <c r="F18" s="255"/>
      <c r="G18" s="254" t="s">
        <v>24</v>
      </c>
      <c r="H18" s="255"/>
    </row>
    <row r="19" spans="2:8" ht="9.75" customHeight="1">
      <c r="B19" s="182"/>
      <c r="C19" s="248"/>
      <c r="D19" s="248"/>
      <c r="E19" s="248"/>
      <c r="F19" s="248"/>
      <c r="G19" s="250"/>
      <c r="H19" s="251"/>
    </row>
    <row r="20" spans="2:8" ht="9.75" customHeight="1">
      <c r="B20" s="183"/>
      <c r="C20" s="249"/>
      <c r="D20" s="249"/>
      <c r="E20" s="249"/>
      <c r="F20" s="249"/>
      <c r="G20" s="252"/>
      <c r="H20" s="253"/>
    </row>
    <row r="21" spans="2:12" ht="34.5" customHeight="1">
      <c r="B21" s="183"/>
      <c r="C21" s="242"/>
      <c r="D21" s="242"/>
      <c r="E21" s="242"/>
      <c r="F21" s="242"/>
      <c r="G21" s="227"/>
      <c r="H21" s="228"/>
      <c r="L21" s="261"/>
    </row>
    <row r="22" spans="2:12" ht="34.5" customHeight="1">
      <c r="B22" s="183"/>
      <c r="C22" s="229"/>
      <c r="D22" s="229"/>
      <c r="E22" s="229"/>
      <c r="F22" s="229"/>
      <c r="G22" s="227"/>
      <c r="H22" s="228"/>
      <c r="L22" s="262">
        <v>22</v>
      </c>
    </row>
    <row r="23" spans="2:8" ht="34.5" customHeight="1">
      <c r="B23" s="183"/>
      <c r="C23" s="242"/>
      <c r="D23" s="242"/>
      <c r="E23" s="242"/>
      <c r="F23" s="242"/>
      <c r="G23" s="227"/>
      <c r="H23" s="228"/>
    </row>
    <row r="24" spans="2:8" ht="34.5" customHeight="1">
      <c r="B24" s="183"/>
      <c r="C24" s="229"/>
      <c r="D24" s="229"/>
      <c r="E24" s="229"/>
      <c r="F24" s="229"/>
      <c r="G24" s="227"/>
      <c r="H24" s="228"/>
    </row>
    <row r="25" spans="2:8" ht="21" customHeight="1">
      <c r="B25" s="183"/>
      <c r="C25" s="242"/>
      <c r="D25" s="242"/>
      <c r="E25" s="242"/>
      <c r="F25" s="242"/>
      <c r="G25" s="227"/>
      <c r="H25" s="228"/>
    </row>
    <row r="26" spans="2:13" ht="21" customHeight="1">
      <c r="B26" s="183"/>
      <c r="C26" s="229"/>
      <c r="D26" s="229"/>
      <c r="E26" s="229"/>
      <c r="F26" s="229"/>
      <c r="G26" s="227"/>
      <c r="H26" s="228"/>
      <c r="K26" s="99"/>
      <c r="L26" s="99"/>
      <c r="M26" s="99"/>
    </row>
    <row r="27" spans="2:16" ht="21" customHeight="1">
      <c r="B27" s="244"/>
      <c r="C27" s="234">
        <f>IF(K30=2,"oproščeno davka IVA - 7. čl., 4. ods., črka d) OPR št. 633/72 in kasnejše spremembe","")</f>
      </c>
      <c r="D27" s="234"/>
      <c r="E27" s="234"/>
      <c r="F27" s="235"/>
      <c r="G27" s="236"/>
      <c r="H27" s="237"/>
      <c r="J27" s="100"/>
      <c r="K27" s="99"/>
      <c r="L27" s="99"/>
      <c r="M27" s="99"/>
      <c r="N27" s="100"/>
      <c r="O27" s="100"/>
      <c r="P27" s="100"/>
    </row>
    <row r="28" spans="2:16" ht="21" customHeight="1">
      <c r="B28" s="245"/>
      <c r="C28" s="259">
        <f>IF(C27="oproščeno davka IVA - 7. čl., 4. ods., črka d) OPR št. 633/72 in kasnejše spremembe","in esenzione IVA, art. 7, cap 4), lett. d) DPR 633/72 e successive modificazioni","")</f>
      </c>
      <c r="D28" s="259"/>
      <c r="E28" s="259"/>
      <c r="F28" s="259"/>
      <c r="G28" s="238"/>
      <c r="H28" s="239"/>
      <c r="J28" s="100"/>
      <c r="K28" s="99"/>
      <c r="L28" s="99"/>
      <c r="M28" s="99"/>
      <c r="N28" s="100"/>
      <c r="O28" s="100"/>
      <c r="P28" s="100"/>
    </row>
    <row r="29" spans="2:16" ht="3.75" customHeight="1" thickBot="1">
      <c r="B29" s="12"/>
      <c r="C29" s="93"/>
      <c r="D29" s="93"/>
      <c r="E29" s="106"/>
      <c r="F29" s="107"/>
      <c r="G29" s="107"/>
      <c r="J29" s="100"/>
      <c r="K29" s="99"/>
      <c r="L29" s="99"/>
      <c r="M29" s="99"/>
      <c r="N29" s="100"/>
      <c r="O29" s="100"/>
      <c r="P29" s="100"/>
    </row>
    <row r="30" spans="2:16" s="87" customFormat="1" ht="18" customHeight="1" thickBot="1">
      <c r="B30" s="28"/>
      <c r="C30" s="89"/>
      <c r="D30" s="243" t="s">
        <v>25</v>
      </c>
      <c r="E30" s="243"/>
      <c r="F30" s="243"/>
      <c r="G30" s="257">
        <f>SUM(G19:G28)</f>
        <v>0</v>
      </c>
      <c r="H30" s="258"/>
      <c r="J30" s="101"/>
      <c r="K30" s="102">
        <v>1</v>
      </c>
      <c r="L30" s="103"/>
      <c r="M30" s="103"/>
      <c r="N30" s="101"/>
      <c r="O30" s="101"/>
      <c r="P30" s="101"/>
    </row>
    <row r="31" spans="2:16" s="87" customFormat="1" ht="18" customHeight="1">
      <c r="B31" s="28"/>
      <c r="C31" s="89"/>
      <c r="D31" s="108"/>
      <c r="E31" s="243" t="str">
        <f>IF(K30=2,"","IVA 22%")</f>
        <v>IVA 22%</v>
      </c>
      <c r="F31" s="243"/>
      <c r="G31" s="232">
        <f>IF(K30=1,CEILING(G30*L22%,0.01),0)</f>
        <v>0</v>
      </c>
      <c r="H31" s="233"/>
      <c r="J31" s="101"/>
      <c r="K31" s="103"/>
      <c r="L31" s="103"/>
      <c r="M31" s="103"/>
      <c r="N31" s="101"/>
      <c r="O31" s="101"/>
      <c r="P31" s="101"/>
    </row>
    <row r="32" spans="2:18" ht="3.75" customHeight="1" thickBot="1">
      <c r="B32" s="6"/>
      <c r="D32" s="109"/>
      <c r="E32" s="109"/>
      <c r="F32" s="110"/>
      <c r="G32" s="114"/>
      <c r="H32" s="115"/>
      <c r="J32" s="100"/>
      <c r="K32" s="99"/>
      <c r="L32" s="99"/>
      <c r="M32" s="99"/>
      <c r="N32" s="99"/>
      <c r="O32" s="99"/>
      <c r="P32" s="100"/>
      <c r="Q32" s="100"/>
      <c r="R32" s="100"/>
    </row>
    <row r="33" spans="2:18" s="87" customFormat="1" ht="18" customHeight="1" thickBot="1">
      <c r="B33" s="28"/>
      <c r="D33" s="216" t="s">
        <v>26</v>
      </c>
      <c r="E33" s="217"/>
      <c r="F33" s="217"/>
      <c r="G33" s="230">
        <f>G30+G31</f>
        <v>0</v>
      </c>
      <c r="H33" s="231"/>
      <c r="J33" s="101"/>
      <c r="K33" s="103"/>
      <c r="L33" s="103"/>
      <c r="M33" s="103"/>
      <c r="N33" s="103"/>
      <c r="O33" s="103"/>
      <c r="P33" s="101"/>
      <c r="Q33" s="101"/>
      <c r="R33" s="101"/>
    </row>
    <row r="34" spans="1:19" ht="7.5" customHeight="1">
      <c r="A34" s="89"/>
      <c r="B34" s="37"/>
      <c r="C34" s="93"/>
      <c r="G34" s="112"/>
      <c r="J34" s="100"/>
      <c r="K34" s="100"/>
      <c r="L34" s="100"/>
      <c r="M34" s="100"/>
      <c r="N34" s="100"/>
      <c r="O34" s="100"/>
      <c r="S34" s="104"/>
    </row>
    <row r="35" spans="1:19" ht="12.75">
      <c r="A35" s="89"/>
      <c r="B35" s="37"/>
      <c r="C35" s="111" t="s">
        <v>27</v>
      </c>
      <c r="D35" s="213"/>
      <c r="E35" s="213"/>
      <c r="S35" s="104"/>
    </row>
    <row r="36" spans="1:19" ht="12.75">
      <c r="A36" s="89"/>
      <c r="B36" s="37"/>
      <c r="C36" s="260" t="s">
        <v>28</v>
      </c>
      <c r="D36" s="260"/>
      <c r="E36" s="260"/>
      <c r="F36" s="260"/>
      <c r="S36" s="104"/>
    </row>
    <row r="37" spans="1:20" ht="12.75">
      <c r="A37" s="89"/>
      <c r="B37" s="37"/>
      <c r="C37" s="247" t="str">
        <f>IF(C36="","",VLOOKUP(C36,'T-r'!A1:B3,2,))</f>
        <v>IBAN: IT57 Z 08928 02202 010000000801</v>
      </c>
      <c r="D37" s="247"/>
      <c r="E37" s="247"/>
      <c r="F37" s="247"/>
      <c r="P37" s="93"/>
      <c r="Q37" s="93"/>
      <c r="R37" s="93"/>
      <c r="S37" s="93"/>
      <c r="T37" s="93"/>
    </row>
    <row r="38" spans="1:5" ht="12.75">
      <c r="A38" s="89"/>
      <c r="B38" s="93"/>
      <c r="C38" s="113"/>
      <c r="D38" s="246"/>
      <c r="E38" s="246"/>
    </row>
    <row r="39" spans="1:5" ht="12.75">
      <c r="A39" s="89"/>
      <c r="B39" s="93"/>
      <c r="C39" s="113"/>
      <c r="D39" s="246"/>
      <c r="E39" s="246"/>
    </row>
    <row r="40" spans="1:3" ht="12.75">
      <c r="A40" s="89"/>
      <c r="B40" s="93"/>
      <c r="C40" s="93"/>
    </row>
    <row r="41" spans="1:3" ht="12.75">
      <c r="A41" s="89"/>
      <c r="B41" s="93"/>
      <c r="C41" s="93"/>
    </row>
  </sheetData>
  <sheetProtection sheet="1" formatCells="0" formatColumns="0" formatRows="0" selectLockedCells="1"/>
  <mergeCells count="41">
    <mergeCell ref="C36:F36"/>
    <mergeCell ref="C37:F37"/>
    <mergeCell ref="D38:E38"/>
    <mergeCell ref="F16:H16"/>
    <mergeCell ref="C19:F19"/>
    <mergeCell ref="C20:F20"/>
    <mergeCell ref="G19:H20"/>
    <mergeCell ref="G18:H18"/>
    <mergeCell ref="C18:F18"/>
    <mergeCell ref="G30:H30"/>
    <mergeCell ref="C28:F28"/>
    <mergeCell ref="B27:B28"/>
    <mergeCell ref="D39:E39"/>
    <mergeCell ref="B4:H4"/>
    <mergeCell ref="B23:B24"/>
    <mergeCell ref="C23:F23"/>
    <mergeCell ref="G23:H24"/>
    <mergeCell ref="C24:F24"/>
    <mergeCell ref="B25:B26"/>
    <mergeCell ref="C25:F25"/>
    <mergeCell ref="E31:F31"/>
    <mergeCell ref="G31:H31"/>
    <mergeCell ref="C27:F27"/>
    <mergeCell ref="G27:H28"/>
    <mergeCell ref="B2:H2"/>
    <mergeCell ref="B3:H3"/>
    <mergeCell ref="B21:B22"/>
    <mergeCell ref="C21:F21"/>
    <mergeCell ref="G21:H22"/>
    <mergeCell ref="C22:F22"/>
    <mergeCell ref="D30:F30"/>
    <mergeCell ref="D35:E35"/>
    <mergeCell ref="F15:H15"/>
    <mergeCell ref="B19:B20"/>
    <mergeCell ref="D33:F33"/>
    <mergeCell ref="E8:H9"/>
    <mergeCell ref="E11:H11"/>
    <mergeCell ref="E13:H13"/>
    <mergeCell ref="G25:H26"/>
    <mergeCell ref="C26:F26"/>
    <mergeCell ref="G33:H33"/>
  </mergeCells>
  <conditionalFormatting sqref="G19:H28">
    <cfRule type="cellIs" priority="1" dxfId="8" operator="notEqual" stopIfTrue="1">
      <formula>$A$1</formula>
    </cfRule>
  </conditionalFormatting>
  <conditionalFormatting sqref="C20:F20 C22:F22 C24:F24 C26:F26">
    <cfRule type="cellIs" priority="2" dxfId="9" operator="notEqual" stopIfTrue="1">
      <formula>$A$1</formula>
    </cfRule>
  </conditionalFormatting>
  <conditionalFormatting sqref="E8:H9">
    <cfRule type="cellIs" priority="3" dxfId="0" operator="equal" stopIfTrue="1">
      <formula>$M$1</formula>
    </cfRule>
  </conditionalFormatting>
  <conditionalFormatting sqref="C16">
    <cfRule type="cellIs" priority="4" dxfId="0" operator="equal" stopIfTrue="1">
      <formula>$M$1</formula>
    </cfRule>
  </conditionalFormatting>
  <dataValidations count="5">
    <dataValidation type="list" allowBlank="1" showInputMessage="1" showErrorMessage="1" sqref="E8:H9">
      <formula1>clienti</formula1>
    </dataValidation>
    <dataValidation type="list" allowBlank="1" showInputMessage="1" showErrorMessage="1" sqref="C36">
      <formula1>Bancni_racuni</formula1>
    </dataValidation>
    <dataValidation type="list" allowBlank="1" showInputMessage="1" showErrorMessage="1" sqref="C22:F22 C26:F26 C24:F24">
      <formula1>opis2</formula1>
    </dataValidation>
    <dataValidation type="list" allowBlank="1" showInputMessage="1" showErrorMessage="1" sqref="C21:F21 C25:F25 C23:F23">
      <formula1>opis1</formula1>
    </dataValidation>
    <dataValidation type="list" allowBlank="1" showInputMessage="1" showErrorMessage="1" sqref="L22">
      <formula1>$N$1:$AI$1</formula1>
    </dataValidation>
  </dataValidations>
  <printOptions horizontalCentered="1"/>
  <pageMargins left="0.3937007874015748" right="0.3937007874015748" top="0.2362204724409449" bottom="0.984251968503937" header="0" footer="0"/>
  <pageSetup fitToHeight="1" fitToWidth="1" horizontalDpi="525" verticalDpi="525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C3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52.28125" style="50" bestFit="1" customWidth="1"/>
    <col min="2" max="2" width="34.7109375" style="50" bestFit="1" customWidth="1"/>
    <col min="3" max="16384" width="8.8515625" style="50" customWidth="1"/>
  </cols>
  <sheetData>
    <row r="1" spans="1:3" ht="12.75">
      <c r="A1" s="65" t="s">
        <v>28</v>
      </c>
      <c r="B1" s="66" t="s">
        <v>30</v>
      </c>
      <c r="C1" s="49"/>
    </row>
    <row r="2" spans="1:3" ht="12.75">
      <c r="A2" s="65"/>
      <c r="B2" s="66"/>
      <c r="C2" s="49"/>
    </row>
    <row r="3" spans="1:3" ht="12.75">
      <c r="A3" s="65"/>
      <c r="B3" s="66"/>
      <c r="C3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120"/>
  <sheetViews>
    <sheetView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8.57421875" defaultRowHeight="12.75"/>
  <cols>
    <col min="1" max="1" width="69.421875" style="123" bestFit="1" customWidth="1"/>
    <col min="2" max="2" width="32.57421875" style="123" bestFit="1" customWidth="1"/>
    <col min="3" max="3" width="32.421875" style="123" bestFit="1" customWidth="1"/>
    <col min="4" max="4" width="26.8515625" style="123" bestFit="1" customWidth="1"/>
    <col min="5" max="5" width="18.28125" style="83" bestFit="1" customWidth="1"/>
    <col min="6" max="6" width="19.7109375" style="83" bestFit="1" customWidth="1"/>
    <col min="7" max="16384" width="148.57421875" style="45" customWidth="1"/>
  </cols>
  <sheetData>
    <row r="1" spans="1:6" s="69" customFormat="1" ht="48" customHeight="1">
      <c r="A1" s="80" t="s">
        <v>29</v>
      </c>
      <c r="B1" s="80" t="s">
        <v>3</v>
      </c>
      <c r="C1" s="80"/>
      <c r="D1" s="80" t="s">
        <v>16</v>
      </c>
      <c r="E1" s="81" t="s">
        <v>2</v>
      </c>
      <c r="F1" s="81" t="s">
        <v>1</v>
      </c>
    </row>
    <row r="2" spans="1:6" ht="12.75">
      <c r="A2" s="139" t="s">
        <v>49</v>
      </c>
      <c r="B2" s="139" t="s">
        <v>50</v>
      </c>
      <c r="C2" s="139" t="s">
        <v>51</v>
      </c>
      <c r="D2" s="139" t="s">
        <v>15</v>
      </c>
      <c r="E2" s="141" t="s">
        <v>52</v>
      </c>
      <c r="F2" s="141" t="s">
        <v>53</v>
      </c>
    </row>
    <row r="3" spans="1:6" s="82" customFormat="1" ht="12.75">
      <c r="A3" s="138"/>
      <c r="B3" s="138"/>
      <c r="C3" s="139"/>
      <c r="D3" s="138"/>
      <c r="E3" s="140"/>
      <c r="F3" s="140"/>
    </row>
    <row r="4" spans="1:6" s="82" customFormat="1" ht="12.75">
      <c r="A4" s="138"/>
      <c r="B4" s="138"/>
      <c r="C4" s="139"/>
      <c r="D4" s="138"/>
      <c r="E4" s="140"/>
      <c r="F4" s="140"/>
    </row>
    <row r="5" spans="1:6" ht="12.75">
      <c r="A5" s="138"/>
      <c r="B5" s="138"/>
      <c r="C5" s="139"/>
      <c r="D5" s="138"/>
      <c r="E5" s="140"/>
      <c r="F5" s="140"/>
    </row>
    <row r="6" spans="1:6" s="84" customFormat="1" ht="12.75">
      <c r="A6" s="144"/>
      <c r="B6" s="144"/>
      <c r="C6" s="144"/>
      <c r="D6" s="144"/>
      <c r="E6" s="140"/>
      <c r="F6" s="140"/>
    </row>
    <row r="7" spans="1:6" s="82" customFormat="1" ht="12.75">
      <c r="A7" s="144"/>
      <c r="B7" s="144"/>
      <c r="C7" s="144"/>
      <c r="D7" s="144"/>
      <c r="E7" s="140"/>
      <c r="F7" s="144"/>
    </row>
    <row r="8" spans="1:6" ht="12.75">
      <c r="A8" s="142"/>
      <c r="B8" s="142"/>
      <c r="C8" s="142"/>
      <c r="D8" s="142"/>
      <c r="E8" s="140"/>
      <c r="F8" s="143"/>
    </row>
    <row r="9" spans="1:6" ht="12.75">
      <c r="A9" s="144"/>
      <c r="B9" s="144"/>
      <c r="C9" s="144"/>
      <c r="D9" s="144"/>
      <c r="E9" s="140"/>
      <c r="F9" s="144"/>
    </row>
    <row r="10" spans="1:6" ht="12.75">
      <c r="A10" s="144"/>
      <c r="B10" s="144"/>
      <c r="C10" s="144"/>
      <c r="D10" s="144"/>
      <c r="E10" s="140"/>
      <c r="F10" s="144"/>
    </row>
    <row r="11" spans="1:6" ht="12.75">
      <c r="A11" s="144"/>
      <c r="B11" s="144"/>
      <c r="C11" s="144"/>
      <c r="D11" s="144"/>
      <c r="E11" s="140"/>
      <c r="F11" s="144"/>
    </row>
    <row r="12" spans="1:6" ht="12.75">
      <c r="A12" s="144"/>
      <c r="B12" s="144"/>
      <c r="C12" s="144"/>
      <c r="D12" s="144"/>
      <c r="E12" s="140"/>
      <c r="F12" s="140"/>
    </row>
    <row r="13" spans="1:6" ht="12.75">
      <c r="A13" s="138"/>
      <c r="B13" s="138"/>
      <c r="C13" s="139"/>
      <c r="D13" s="138"/>
      <c r="E13" s="140"/>
      <c r="F13" s="140"/>
    </row>
    <row r="14" spans="1:6" ht="12.75">
      <c r="A14" s="144"/>
      <c r="B14" s="144"/>
      <c r="C14" s="144"/>
      <c r="D14" s="144"/>
      <c r="E14" s="140"/>
      <c r="F14" s="144"/>
    </row>
    <row r="15" spans="1:6" ht="12.75">
      <c r="A15" s="144"/>
      <c r="B15" s="144"/>
      <c r="C15" s="144"/>
      <c r="D15" s="144"/>
      <c r="E15" s="140"/>
      <c r="F15" s="140"/>
    </row>
    <row r="16" spans="1:6" ht="12.75">
      <c r="A16" s="144"/>
      <c r="B16" s="144"/>
      <c r="C16" s="144"/>
      <c r="D16" s="144"/>
      <c r="E16" s="140"/>
      <c r="F16" s="140"/>
    </row>
    <row r="17" spans="1:6" ht="12.75">
      <c r="A17" s="144"/>
      <c r="B17" s="144"/>
      <c r="C17" s="144"/>
      <c r="D17" s="144"/>
      <c r="E17" s="140"/>
      <c r="F17" s="138"/>
    </row>
    <row r="18" spans="1:6" ht="12.75">
      <c r="A18" s="144"/>
      <c r="B18" s="144"/>
      <c r="C18" s="144"/>
      <c r="D18" s="144"/>
      <c r="E18" s="140"/>
      <c r="F18" s="144"/>
    </row>
    <row r="19" spans="1:6" ht="12.75">
      <c r="A19" s="144"/>
      <c r="B19" s="144"/>
      <c r="C19" s="144"/>
      <c r="D19" s="144"/>
      <c r="E19" s="140"/>
      <c r="F19" s="144"/>
    </row>
    <row r="20" spans="1:6" ht="12.75">
      <c r="A20" s="138"/>
      <c r="B20" s="138"/>
      <c r="C20" s="139"/>
      <c r="D20" s="138"/>
      <c r="E20" s="140"/>
      <c r="F20" s="140"/>
    </row>
    <row r="21" spans="1:6" ht="12.75">
      <c r="A21" s="144"/>
      <c r="B21" s="144"/>
      <c r="C21" s="144"/>
      <c r="D21" s="144"/>
      <c r="E21" s="140"/>
      <c r="F21" s="144"/>
    </row>
    <row r="22" spans="1:6" ht="12.75">
      <c r="A22" s="144"/>
      <c r="B22" s="144"/>
      <c r="C22" s="144"/>
      <c r="D22" s="144"/>
      <c r="E22" s="140"/>
      <c r="F22" s="144"/>
    </row>
    <row r="23" spans="1:6" ht="12.75">
      <c r="A23" s="144"/>
      <c r="B23" s="144"/>
      <c r="C23" s="144"/>
      <c r="D23" s="144"/>
      <c r="E23" s="140"/>
      <c r="F23" s="140"/>
    </row>
    <row r="24" spans="1:6" ht="12.75">
      <c r="A24" s="142"/>
      <c r="B24" s="142"/>
      <c r="C24" s="142"/>
      <c r="D24" s="142"/>
      <c r="E24" s="140"/>
      <c r="F24" s="143"/>
    </row>
    <row r="25" spans="1:6" ht="12.75">
      <c r="A25" s="144"/>
      <c r="B25" s="144"/>
      <c r="C25" s="144"/>
      <c r="D25" s="144"/>
      <c r="E25" s="140"/>
      <c r="F25" s="140"/>
    </row>
    <row r="26" spans="1:6" ht="12.75">
      <c r="A26" s="138"/>
      <c r="B26" s="138"/>
      <c r="C26" s="139"/>
      <c r="D26" s="138"/>
      <c r="E26" s="140"/>
      <c r="F26" s="140"/>
    </row>
    <row r="27" spans="1:6" ht="12.75">
      <c r="A27" s="138"/>
      <c r="B27" s="138"/>
      <c r="C27" s="139"/>
      <c r="D27" s="138"/>
      <c r="E27" s="140"/>
      <c r="F27" s="140"/>
    </row>
    <row r="28" spans="1:6" ht="12.75">
      <c r="A28" s="144"/>
      <c r="B28" s="144"/>
      <c r="C28" s="144"/>
      <c r="D28" s="144"/>
      <c r="E28" s="140"/>
      <c r="F28" s="144"/>
    </row>
    <row r="29" spans="1:6" ht="12.75">
      <c r="A29" s="144"/>
      <c r="B29" s="144"/>
      <c r="C29" s="144"/>
      <c r="D29" s="144"/>
      <c r="E29" s="140"/>
      <c r="F29" s="140"/>
    </row>
    <row r="30" spans="1:6" ht="12.75">
      <c r="A30" s="138"/>
      <c r="B30" s="138"/>
      <c r="C30" s="139"/>
      <c r="D30" s="138"/>
      <c r="E30" s="140"/>
      <c r="F30" s="140"/>
    </row>
    <row r="31" spans="1:6" ht="12.75">
      <c r="A31" s="144"/>
      <c r="B31" s="144"/>
      <c r="C31" s="144"/>
      <c r="D31" s="144"/>
      <c r="E31" s="140"/>
      <c r="F31" s="140"/>
    </row>
    <row r="32" spans="1:6" ht="12.75">
      <c r="A32" s="142"/>
      <c r="B32" s="142"/>
      <c r="C32" s="142"/>
      <c r="D32" s="142"/>
      <c r="E32" s="140"/>
      <c r="F32" s="143"/>
    </row>
    <row r="33" spans="1:6" ht="12.75">
      <c r="A33" s="144"/>
      <c r="B33" s="144"/>
      <c r="C33" s="144"/>
      <c r="D33" s="144"/>
      <c r="E33" s="140"/>
      <c r="F33" s="140"/>
    </row>
    <row r="34" spans="1:6" ht="12.75">
      <c r="A34" s="138"/>
      <c r="B34" s="138"/>
      <c r="C34" s="139"/>
      <c r="D34" s="138"/>
      <c r="E34" s="140"/>
      <c r="F34" s="140"/>
    </row>
    <row r="35" spans="1:6" ht="12.75">
      <c r="A35" s="144"/>
      <c r="B35" s="144"/>
      <c r="C35" s="144"/>
      <c r="D35" s="144"/>
      <c r="E35" s="140"/>
      <c r="F35" s="144"/>
    </row>
    <row r="36" spans="1:6" ht="12.75">
      <c r="A36" s="144"/>
      <c r="B36" s="144"/>
      <c r="C36" s="144"/>
      <c r="D36" s="144"/>
      <c r="E36" s="140"/>
      <c r="F36" s="144"/>
    </row>
    <row r="37" spans="1:6" ht="12.75">
      <c r="A37" s="144"/>
      <c r="B37" s="144"/>
      <c r="C37" s="144"/>
      <c r="D37" s="144"/>
      <c r="E37" s="140"/>
      <c r="F37" s="144"/>
    </row>
    <row r="38" spans="1:6" ht="12.75">
      <c r="A38" s="138"/>
      <c r="B38" s="138"/>
      <c r="C38" s="139"/>
      <c r="D38" s="138"/>
      <c r="E38" s="140"/>
      <c r="F38" s="140"/>
    </row>
    <row r="39" spans="1:6" ht="12.75">
      <c r="A39" s="144"/>
      <c r="B39" s="144"/>
      <c r="C39" s="144"/>
      <c r="D39" s="144"/>
      <c r="E39" s="140"/>
      <c r="F39" s="144"/>
    </row>
    <row r="40" spans="1:6" ht="12.75">
      <c r="A40" s="144"/>
      <c r="B40" s="144"/>
      <c r="C40" s="144"/>
      <c r="D40" s="144"/>
      <c r="E40" s="140"/>
      <c r="F40" s="138"/>
    </row>
    <row r="41" spans="1:6" ht="12.75">
      <c r="A41" s="144"/>
      <c r="B41" s="144"/>
      <c r="C41" s="144"/>
      <c r="D41" s="144"/>
      <c r="E41" s="140"/>
      <c r="F41" s="144"/>
    </row>
    <row r="42" spans="1:6" ht="12.75">
      <c r="A42" s="144"/>
      <c r="B42" s="144"/>
      <c r="C42" s="144"/>
      <c r="D42" s="144"/>
      <c r="E42" s="140"/>
      <c r="F42" s="140"/>
    </row>
    <row r="43" spans="1:6" ht="12.75">
      <c r="A43" s="138"/>
      <c r="B43" s="138"/>
      <c r="C43" s="139"/>
      <c r="D43" s="138"/>
      <c r="E43" s="140"/>
      <c r="F43" s="140"/>
    </row>
    <row r="44" spans="1:6" ht="12.75">
      <c r="A44" s="144"/>
      <c r="B44" s="144"/>
      <c r="C44" s="144"/>
      <c r="D44" s="144"/>
      <c r="E44" s="140"/>
      <c r="F44" s="144"/>
    </row>
    <row r="45" spans="1:6" ht="12.75">
      <c r="A45" s="138"/>
      <c r="B45" s="138"/>
      <c r="C45" s="139"/>
      <c r="D45" s="138"/>
      <c r="E45" s="140"/>
      <c r="F45" s="140"/>
    </row>
    <row r="46" spans="1:6" ht="12.75">
      <c r="A46" s="144"/>
      <c r="B46" s="144"/>
      <c r="C46" s="144"/>
      <c r="D46" s="144"/>
      <c r="E46" s="140"/>
      <c r="F46" s="144"/>
    </row>
    <row r="47" spans="1:6" ht="12.75">
      <c r="A47" s="144"/>
      <c r="B47" s="144"/>
      <c r="C47" s="144"/>
      <c r="D47" s="144"/>
      <c r="E47" s="140"/>
      <c r="F47" s="144"/>
    </row>
    <row r="48" spans="1:6" ht="12.75">
      <c r="A48" s="144"/>
      <c r="B48" s="144"/>
      <c r="C48" s="144"/>
      <c r="D48" s="144"/>
      <c r="E48" s="140"/>
      <c r="F48" s="140"/>
    </row>
    <row r="49" spans="1:6" ht="12.75">
      <c r="A49" s="144"/>
      <c r="B49" s="144"/>
      <c r="C49" s="144"/>
      <c r="D49" s="144"/>
      <c r="E49" s="140"/>
      <c r="F49" s="138"/>
    </row>
    <row r="50" spans="1:6" ht="12.75">
      <c r="A50" s="144"/>
      <c r="B50" s="144"/>
      <c r="C50" s="144"/>
      <c r="D50" s="144"/>
      <c r="E50" s="140"/>
      <c r="F50" s="138"/>
    </row>
    <row r="51" spans="1:6" ht="12.75">
      <c r="A51" s="144"/>
      <c r="B51" s="144"/>
      <c r="C51" s="144"/>
      <c r="D51" s="144"/>
      <c r="E51" s="140"/>
      <c r="F51" s="144"/>
    </row>
    <row r="52" spans="1:6" ht="12.75">
      <c r="A52" s="144"/>
      <c r="B52" s="144"/>
      <c r="C52" s="144"/>
      <c r="D52" s="144"/>
      <c r="E52" s="140"/>
      <c r="F52" s="140"/>
    </row>
    <row r="53" spans="1:6" ht="12.75">
      <c r="A53" s="144"/>
      <c r="B53" s="144"/>
      <c r="C53" s="144"/>
      <c r="D53" s="144"/>
      <c r="E53" s="140"/>
      <c r="F53" s="140"/>
    </row>
    <row r="54" spans="1:6" ht="12.75">
      <c r="A54" s="138"/>
      <c r="B54" s="138"/>
      <c r="C54" s="139"/>
      <c r="D54" s="138"/>
      <c r="E54" s="140"/>
      <c r="F54" s="140"/>
    </row>
    <row r="55" spans="1:6" ht="12.75">
      <c r="A55" s="144"/>
      <c r="B55" s="144"/>
      <c r="C55" s="144"/>
      <c r="D55" s="144"/>
      <c r="E55" s="140"/>
      <c r="F55" s="140"/>
    </row>
    <row r="56" spans="1:6" ht="12.75">
      <c r="A56" s="144"/>
      <c r="B56" s="144"/>
      <c r="C56" s="144"/>
      <c r="D56" s="144"/>
      <c r="E56" s="140"/>
      <c r="F56" s="144"/>
    </row>
    <row r="57" spans="1:6" ht="12.75">
      <c r="A57" s="144"/>
      <c r="B57" s="144"/>
      <c r="C57" s="144"/>
      <c r="D57" s="144"/>
      <c r="E57" s="140"/>
      <c r="F57" s="140"/>
    </row>
    <row r="58" spans="1:6" ht="12.75">
      <c r="A58" s="144"/>
      <c r="B58" s="144"/>
      <c r="C58" s="144"/>
      <c r="D58" s="144"/>
      <c r="E58" s="140"/>
      <c r="F58" s="144"/>
    </row>
    <row r="59" spans="1:6" ht="12.75">
      <c r="A59" s="144"/>
      <c r="B59" s="144"/>
      <c r="C59" s="144"/>
      <c r="D59" s="144"/>
      <c r="E59" s="140"/>
      <c r="F59" s="144"/>
    </row>
    <row r="60" spans="1:6" ht="12.75">
      <c r="A60" s="144"/>
      <c r="B60" s="144"/>
      <c r="C60" s="144"/>
      <c r="D60" s="144"/>
      <c r="E60" s="140"/>
      <c r="F60" s="140"/>
    </row>
    <row r="61" spans="1:6" ht="12.75">
      <c r="A61" s="138"/>
      <c r="B61" s="138"/>
      <c r="C61" s="139"/>
      <c r="D61" s="138"/>
      <c r="E61" s="140"/>
      <c r="F61" s="140"/>
    </row>
    <row r="62" spans="1:6" ht="12.75">
      <c r="A62" s="144"/>
      <c r="B62" s="144"/>
      <c r="C62" s="144"/>
      <c r="D62" s="144"/>
      <c r="E62" s="140"/>
      <c r="F62" s="144"/>
    </row>
    <row r="63" spans="1:6" ht="12.75">
      <c r="A63" s="138"/>
      <c r="B63" s="138"/>
      <c r="C63" s="139"/>
      <c r="D63" s="138"/>
      <c r="E63" s="140"/>
      <c r="F63" s="140"/>
    </row>
    <row r="64" spans="1:6" ht="12.75">
      <c r="A64" s="138"/>
      <c r="B64" s="138"/>
      <c r="C64" s="139"/>
      <c r="D64" s="138"/>
      <c r="E64" s="140"/>
      <c r="F64" s="140"/>
    </row>
    <row r="65" spans="1:6" ht="12.75">
      <c r="A65" s="138"/>
      <c r="B65" s="138"/>
      <c r="C65" s="139"/>
      <c r="D65" s="138"/>
      <c r="E65" s="140"/>
      <c r="F65" s="140"/>
    </row>
    <row r="66" spans="1:6" ht="12.75">
      <c r="A66" s="144"/>
      <c r="B66" s="144"/>
      <c r="C66" s="144"/>
      <c r="D66" s="144"/>
      <c r="E66" s="140"/>
      <c r="F66" s="140"/>
    </row>
    <row r="67" spans="1:6" ht="12.75">
      <c r="A67" s="144"/>
      <c r="B67" s="144"/>
      <c r="C67" s="144"/>
      <c r="D67" s="144"/>
      <c r="E67" s="140"/>
      <c r="F67" s="144"/>
    </row>
    <row r="68" spans="1:6" ht="12.75">
      <c r="A68" s="144"/>
      <c r="B68" s="144"/>
      <c r="C68" s="144"/>
      <c r="D68" s="144"/>
      <c r="E68" s="140"/>
      <c r="F68" s="144"/>
    </row>
    <row r="69" spans="1:6" ht="12.75">
      <c r="A69" s="144"/>
      <c r="B69" s="144"/>
      <c r="C69" s="144"/>
      <c r="D69" s="144"/>
      <c r="E69" s="140"/>
      <c r="F69" s="144"/>
    </row>
    <row r="70" spans="1:6" ht="12.75">
      <c r="A70" s="144"/>
      <c r="B70" s="144"/>
      <c r="C70" s="144"/>
      <c r="D70" s="144"/>
      <c r="E70" s="140"/>
      <c r="F70" s="144"/>
    </row>
    <row r="71" spans="1:6" ht="12.75">
      <c r="A71" s="144"/>
      <c r="B71" s="144"/>
      <c r="C71" s="144"/>
      <c r="D71" s="144"/>
      <c r="E71" s="140"/>
      <c r="F71" s="144"/>
    </row>
    <row r="72" spans="1:6" ht="12.75">
      <c r="A72" s="138"/>
      <c r="B72" s="138"/>
      <c r="C72" s="139"/>
      <c r="D72" s="138"/>
      <c r="E72" s="140"/>
      <c r="F72" s="140"/>
    </row>
    <row r="73" spans="1:6" ht="12.75">
      <c r="A73" s="138"/>
      <c r="B73" s="138"/>
      <c r="C73" s="139"/>
      <c r="D73" s="138"/>
      <c r="E73" s="140"/>
      <c r="F73" s="140"/>
    </row>
    <row r="74" spans="1:6" ht="12.75">
      <c r="A74" s="144"/>
      <c r="B74" s="144"/>
      <c r="C74" s="144"/>
      <c r="D74" s="144"/>
      <c r="E74" s="140"/>
      <c r="F74" s="144"/>
    </row>
    <row r="75" spans="1:6" ht="12.75">
      <c r="A75" s="138"/>
      <c r="B75" s="138"/>
      <c r="C75" s="139"/>
      <c r="D75" s="138"/>
      <c r="E75" s="140"/>
      <c r="F75" s="140"/>
    </row>
    <row r="76" spans="1:6" ht="12.75">
      <c r="A76" s="144"/>
      <c r="B76" s="144"/>
      <c r="C76" s="144"/>
      <c r="D76" s="144"/>
      <c r="E76" s="140"/>
      <c r="F76" s="144"/>
    </row>
    <row r="77" spans="1:6" ht="12.75">
      <c r="A77" s="138"/>
      <c r="B77" s="138"/>
      <c r="C77" s="139"/>
      <c r="D77" s="138"/>
      <c r="E77" s="140"/>
      <c r="F77" s="140"/>
    </row>
    <row r="78" spans="1:6" ht="12.75">
      <c r="A78" s="144"/>
      <c r="B78" s="144"/>
      <c r="C78" s="144"/>
      <c r="D78" s="144"/>
      <c r="E78" s="140"/>
      <c r="F78" s="144"/>
    </row>
    <row r="79" spans="1:6" ht="12.75">
      <c r="A79" s="144"/>
      <c r="B79" s="144"/>
      <c r="C79" s="144"/>
      <c r="D79" s="144"/>
      <c r="E79" s="140"/>
      <c r="F79" s="144"/>
    </row>
    <row r="80" spans="1:6" ht="12.75">
      <c r="A80" s="144"/>
      <c r="B80" s="144"/>
      <c r="C80" s="144"/>
      <c r="D80" s="144"/>
      <c r="E80" s="140"/>
      <c r="F80" s="140"/>
    </row>
    <row r="81" spans="1:6" ht="12.75">
      <c r="A81" s="144"/>
      <c r="B81" s="144"/>
      <c r="C81" s="144"/>
      <c r="D81" s="144"/>
      <c r="E81" s="140"/>
      <c r="F81" s="144"/>
    </row>
    <row r="82" spans="1:6" ht="12.75">
      <c r="A82" s="144"/>
      <c r="B82" s="144"/>
      <c r="C82" s="144"/>
      <c r="D82" s="144"/>
      <c r="E82" s="140"/>
      <c r="F82" s="144"/>
    </row>
    <row r="83" spans="1:6" ht="12.75">
      <c r="A83" s="138"/>
      <c r="B83" s="138"/>
      <c r="C83" s="139"/>
      <c r="D83" s="138"/>
      <c r="E83" s="140"/>
      <c r="F83" s="140"/>
    </row>
    <row r="84" spans="1:6" ht="12.75">
      <c r="A84" s="138"/>
      <c r="B84" s="138"/>
      <c r="C84" s="139"/>
      <c r="D84" s="138"/>
      <c r="E84" s="140"/>
      <c r="F84" s="140"/>
    </row>
    <row r="85" spans="1:6" ht="12.75">
      <c r="A85" s="144"/>
      <c r="B85" s="144"/>
      <c r="C85" s="144"/>
      <c r="D85" s="144"/>
      <c r="E85" s="140"/>
      <c r="F85" s="144"/>
    </row>
    <row r="86" spans="1:6" ht="12.75">
      <c r="A86" s="144"/>
      <c r="B86" s="144"/>
      <c r="C86" s="144"/>
      <c r="D86" s="144"/>
      <c r="E86" s="140"/>
      <c r="F86" s="144"/>
    </row>
    <row r="87" spans="1:6" ht="12.75">
      <c r="A87" s="144"/>
      <c r="B87" s="144"/>
      <c r="C87" s="144"/>
      <c r="D87" s="144"/>
      <c r="E87" s="140"/>
      <c r="F87" s="144"/>
    </row>
    <row r="88" spans="1:6" ht="12.75">
      <c r="A88" s="144"/>
      <c r="B88" s="144"/>
      <c r="C88" s="144"/>
      <c r="D88" s="144"/>
      <c r="E88" s="140"/>
      <c r="F88" s="144"/>
    </row>
    <row r="89" spans="1:6" ht="12.75">
      <c r="A89" s="144"/>
      <c r="B89" s="144"/>
      <c r="C89" s="144"/>
      <c r="D89" s="144"/>
      <c r="E89" s="140"/>
      <c r="F89" s="144"/>
    </row>
    <row r="90" spans="1:6" ht="12.75">
      <c r="A90" s="138"/>
      <c r="B90" s="138"/>
      <c r="C90" s="139"/>
      <c r="D90" s="138"/>
      <c r="E90" s="140"/>
      <c r="F90" s="140"/>
    </row>
    <row r="91" spans="1:6" ht="12.75">
      <c r="A91" s="144"/>
      <c r="B91" s="144"/>
      <c r="C91" s="144"/>
      <c r="D91" s="144"/>
      <c r="E91" s="140"/>
      <c r="F91" s="144"/>
    </row>
    <row r="92" spans="1:6" ht="12.75">
      <c r="A92" s="144"/>
      <c r="B92" s="144"/>
      <c r="C92" s="144"/>
      <c r="D92" s="144"/>
      <c r="E92" s="140"/>
      <c r="F92" s="140"/>
    </row>
    <row r="93" spans="1:6" ht="12.75">
      <c r="A93" s="138"/>
      <c r="B93" s="138"/>
      <c r="C93" s="139"/>
      <c r="D93" s="138"/>
      <c r="E93" s="140"/>
      <c r="F93" s="140"/>
    </row>
    <row r="94" spans="1:6" ht="12.75">
      <c r="A94" s="138"/>
      <c r="B94" s="138"/>
      <c r="C94" s="139"/>
      <c r="D94" s="138"/>
      <c r="E94" s="140"/>
      <c r="F94" s="140"/>
    </row>
    <row r="95" spans="1:6" ht="12.75">
      <c r="A95" s="144"/>
      <c r="B95" s="144"/>
      <c r="C95" s="144"/>
      <c r="D95" s="144"/>
      <c r="E95" s="140"/>
      <c r="F95" s="144"/>
    </row>
    <row r="96" spans="1:6" ht="12.75">
      <c r="A96" s="138"/>
      <c r="B96" s="138"/>
      <c r="C96" s="139"/>
      <c r="D96" s="138"/>
      <c r="E96" s="140"/>
      <c r="F96" s="140"/>
    </row>
    <row r="97" spans="1:6" ht="12.75">
      <c r="A97" s="138"/>
      <c r="B97" s="138"/>
      <c r="C97" s="139"/>
      <c r="D97" s="138"/>
      <c r="E97" s="140"/>
      <c r="F97" s="140"/>
    </row>
    <row r="98" spans="1:6" ht="12.75">
      <c r="A98" s="138"/>
      <c r="B98" s="138"/>
      <c r="C98" s="139"/>
      <c r="D98" s="138"/>
      <c r="E98" s="140"/>
      <c r="F98" s="140"/>
    </row>
    <row r="99" spans="1:6" ht="12.75">
      <c r="A99" s="138"/>
      <c r="B99" s="138"/>
      <c r="C99" s="139"/>
      <c r="D99" s="138"/>
      <c r="E99" s="140"/>
      <c r="F99" s="140"/>
    </row>
    <row r="100" spans="1:6" ht="12.75">
      <c r="A100" s="138"/>
      <c r="B100" s="138"/>
      <c r="C100" s="139"/>
      <c r="D100" s="138"/>
      <c r="E100" s="140"/>
      <c r="F100" s="140"/>
    </row>
    <row r="101" spans="1:6" ht="12.75">
      <c r="A101" s="144"/>
      <c r="B101" s="144"/>
      <c r="C101" s="144"/>
      <c r="D101" s="144"/>
      <c r="E101" s="140"/>
      <c r="F101" s="140"/>
    </row>
    <row r="102" spans="1:6" ht="12.75">
      <c r="A102" s="142"/>
      <c r="B102" s="142"/>
      <c r="C102" s="142"/>
      <c r="D102" s="142"/>
      <c r="E102" s="140"/>
      <c r="F102" s="143"/>
    </row>
    <row r="103" spans="1:6" ht="12.75">
      <c r="A103" s="144"/>
      <c r="B103" s="144"/>
      <c r="C103" s="144"/>
      <c r="D103" s="144"/>
      <c r="E103" s="140"/>
      <c r="F103" s="144"/>
    </row>
    <row r="104" spans="1:6" ht="12.75">
      <c r="A104" s="144"/>
      <c r="B104" s="144"/>
      <c r="C104" s="144"/>
      <c r="D104" s="144"/>
      <c r="E104" s="140"/>
      <c r="F104" s="144"/>
    </row>
    <row r="105" spans="1:6" ht="12.75">
      <c r="A105" s="142"/>
      <c r="B105" s="142"/>
      <c r="C105" s="142"/>
      <c r="D105" s="142"/>
      <c r="E105" s="140"/>
      <c r="F105" s="143"/>
    </row>
    <row r="106" spans="1:6" ht="12.75">
      <c r="A106" s="142"/>
      <c r="B106" s="142"/>
      <c r="C106" s="142"/>
      <c r="D106" s="142"/>
      <c r="E106" s="140"/>
      <c r="F106" s="143"/>
    </row>
    <row r="107" spans="1:6" ht="12.75">
      <c r="A107" s="144"/>
      <c r="B107" s="144"/>
      <c r="C107" s="144"/>
      <c r="D107" s="144"/>
      <c r="E107" s="140"/>
      <c r="F107" s="144"/>
    </row>
    <row r="108" spans="1:6" ht="12.75">
      <c r="A108" s="138"/>
      <c r="B108" s="138"/>
      <c r="C108" s="139"/>
      <c r="D108" s="138"/>
      <c r="E108" s="140"/>
      <c r="F108" s="140"/>
    </row>
    <row r="109" spans="1:6" ht="12.75">
      <c r="A109" s="144"/>
      <c r="B109" s="144"/>
      <c r="C109" s="144"/>
      <c r="D109" s="144"/>
      <c r="E109" s="140"/>
      <c r="F109" s="144"/>
    </row>
    <row r="110" spans="1:6" ht="12.75">
      <c r="A110" s="144"/>
      <c r="B110" s="144"/>
      <c r="C110" s="144"/>
      <c r="D110" s="144"/>
      <c r="E110" s="140"/>
      <c r="F110" s="144"/>
    </row>
    <row r="111" spans="1:6" ht="12.75">
      <c r="A111" s="144"/>
      <c r="B111" s="144"/>
      <c r="C111" s="144"/>
      <c r="D111" s="144"/>
      <c r="E111" s="140"/>
      <c r="F111" s="144"/>
    </row>
    <row r="112" spans="1:6" ht="12.75">
      <c r="A112" s="138"/>
      <c r="B112" s="138"/>
      <c r="C112" s="139"/>
      <c r="D112" s="138"/>
      <c r="E112" s="140"/>
      <c r="F112" s="140"/>
    </row>
    <row r="113" spans="1:6" ht="12.75">
      <c r="A113" s="144"/>
      <c r="B113" s="144"/>
      <c r="C113" s="144"/>
      <c r="D113" s="144"/>
      <c r="E113" s="140"/>
      <c r="F113" s="144"/>
    </row>
    <row r="114" spans="1:6" ht="12.75">
      <c r="A114" s="138"/>
      <c r="B114" s="138"/>
      <c r="C114" s="139"/>
      <c r="D114" s="138"/>
      <c r="E114" s="140"/>
      <c r="F114" s="140"/>
    </row>
    <row r="115" spans="1:6" ht="12.75">
      <c r="A115" s="138"/>
      <c r="B115" s="138"/>
      <c r="C115" s="139"/>
      <c r="D115" s="138"/>
      <c r="E115" s="140"/>
      <c r="F115" s="140"/>
    </row>
    <row r="116" spans="1:6" ht="12.75">
      <c r="A116" s="144"/>
      <c r="B116" s="144"/>
      <c r="C116" s="144"/>
      <c r="D116" s="144"/>
      <c r="E116" s="140"/>
      <c r="F116" s="144"/>
    </row>
    <row r="117" spans="1:6" ht="12.75">
      <c r="A117" s="144"/>
      <c r="B117" s="144"/>
      <c r="C117" s="144"/>
      <c r="D117" s="144"/>
      <c r="E117" s="140"/>
      <c r="F117" s="144"/>
    </row>
    <row r="118" spans="1:6" ht="12.75">
      <c r="A118" s="138"/>
      <c r="B118" s="138"/>
      <c r="C118" s="139"/>
      <c r="D118" s="138"/>
      <c r="E118" s="140"/>
      <c r="F118" s="140"/>
    </row>
    <row r="119" spans="1:6" ht="12.75">
      <c r="A119" s="138"/>
      <c r="B119" s="138"/>
      <c r="C119" s="139"/>
      <c r="D119" s="138"/>
      <c r="E119" s="140"/>
      <c r="F119" s="140"/>
    </row>
    <row r="120" spans="1:6" ht="12.75">
      <c r="A120" s="139" t="s">
        <v>49</v>
      </c>
      <c r="B120" s="139" t="s">
        <v>50</v>
      </c>
      <c r="C120" s="139" t="s">
        <v>51</v>
      </c>
      <c r="D120" s="139" t="s">
        <v>15</v>
      </c>
      <c r="E120" s="141" t="s">
        <v>52</v>
      </c>
      <c r="F120" s="141" t="s">
        <v>53</v>
      </c>
    </row>
  </sheetData>
  <sheetProtection selectLockedCells="1"/>
  <printOptions gridLines="1"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1" r:id="rId2"/>
  <headerFooter alignWithMargins="0">
    <oddHeader>&amp;LSEZNAM PODJETIJ IN USTANOV&amp;Rnaslovniki</oddHeader>
    <oddFooter>&amp;L&amp;D&amp;R&amp;T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C101"/>
  <sheetViews>
    <sheetView zoomScale="148" zoomScaleNormal="148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3.7109375" style="1" bestFit="1" customWidth="1"/>
    <col min="2" max="2" width="70.28125" style="1" customWidth="1"/>
    <col min="3" max="16384" width="9.140625" style="3" customWidth="1"/>
  </cols>
  <sheetData>
    <row r="1" spans="1:2" s="24" customFormat="1" ht="27" customHeight="1">
      <c r="A1" s="79" t="s">
        <v>5</v>
      </c>
      <c r="B1" s="79" t="s">
        <v>4</v>
      </c>
    </row>
    <row r="2" spans="1:2" s="24" customFormat="1" ht="12.75">
      <c r="A2" s="22"/>
      <c r="B2" s="23"/>
    </row>
    <row r="3" spans="1:3" ht="12.75">
      <c r="A3" s="67" t="s">
        <v>6</v>
      </c>
      <c r="B3" s="68" t="s">
        <v>9</v>
      </c>
      <c r="C3" s="21"/>
    </row>
    <row r="4" spans="1:3" ht="12.75">
      <c r="A4" s="68" t="s">
        <v>8</v>
      </c>
      <c r="B4" s="68" t="s">
        <v>7</v>
      </c>
      <c r="C4" s="21"/>
    </row>
    <row r="5" spans="1:3" ht="12.75">
      <c r="A5" s="68"/>
      <c r="B5" s="68"/>
      <c r="C5" s="21"/>
    </row>
    <row r="6" spans="1:2" ht="12.75">
      <c r="A6" s="68"/>
      <c r="B6" s="68"/>
    </row>
    <row r="7" spans="1:2" ht="12.75">
      <c r="A7" s="85"/>
      <c r="B7" s="85"/>
    </row>
    <row r="8" spans="1:2" ht="12.75">
      <c r="A8" s="67"/>
      <c r="B8" s="67"/>
    </row>
    <row r="9" spans="1:2" ht="12.75">
      <c r="A9" s="67"/>
      <c r="B9" s="67"/>
    </row>
    <row r="10" spans="1:2" ht="12.75">
      <c r="A10" s="86"/>
      <c r="B10" s="67"/>
    </row>
    <row r="11" spans="1:2" ht="12.75">
      <c r="A11" s="67"/>
      <c r="B11" s="67"/>
    </row>
    <row r="12" spans="1:2" ht="12.75">
      <c r="A12" s="86"/>
      <c r="B12" s="162"/>
    </row>
    <row r="13" spans="1:2" ht="12.75">
      <c r="A13" s="86"/>
      <c r="B13" s="162"/>
    </row>
    <row r="14" spans="1:2" ht="12.75">
      <c r="A14" s="86"/>
      <c r="B14" s="162"/>
    </row>
    <row r="15" spans="1:2" ht="12.75">
      <c r="A15" s="86"/>
      <c r="B15" s="162"/>
    </row>
    <row r="16" spans="1:2" ht="12.75">
      <c r="A16" s="86"/>
      <c r="B16" s="162"/>
    </row>
    <row r="17" spans="1:2" ht="12.75">
      <c r="A17" s="86"/>
      <c r="B17" s="162"/>
    </row>
    <row r="18" spans="1:2" ht="12.75">
      <c r="A18" s="86"/>
      <c r="B18" s="162"/>
    </row>
    <row r="19" spans="1:2" ht="12.75">
      <c r="A19" s="86"/>
      <c r="B19" s="162"/>
    </row>
    <row r="20" spans="1:2" ht="12.75">
      <c r="A20" s="86"/>
      <c r="B20" s="162"/>
    </row>
    <row r="21" spans="1:2" ht="12.75">
      <c r="A21" s="86"/>
      <c r="B21" s="162"/>
    </row>
    <row r="22" spans="1:2" ht="12.75">
      <c r="A22" s="86"/>
      <c r="B22" s="162"/>
    </row>
    <row r="23" spans="1:2" ht="12.75">
      <c r="A23" s="86"/>
      <c r="B23" s="162"/>
    </row>
    <row r="24" spans="1:2" ht="12.75">
      <c r="A24" s="86"/>
      <c r="B24" s="162"/>
    </row>
    <row r="25" spans="1:2" ht="12.75">
      <c r="A25" s="86"/>
      <c r="B25" s="162"/>
    </row>
    <row r="26" spans="1:2" ht="12.75">
      <c r="A26" s="86"/>
      <c r="B26" s="162"/>
    </row>
    <row r="27" spans="1:2" ht="12.75">
      <c r="A27" s="86"/>
      <c r="B27" s="162"/>
    </row>
    <row r="28" spans="1:2" ht="12.75">
      <c r="A28" s="86"/>
      <c r="B28" s="162"/>
    </row>
    <row r="29" spans="1:2" ht="12.75">
      <c r="A29" s="86"/>
      <c r="B29" s="162"/>
    </row>
    <row r="30" spans="1:2" ht="12.75">
      <c r="A30" s="86"/>
      <c r="B30" s="162"/>
    </row>
    <row r="31" spans="1:2" ht="12.75">
      <c r="A31" s="86"/>
      <c r="B31" s="162"/>
    </row>
    <row r="32" spans="1:2" ht="12.75">
      <c r="A32" s="86"/>
      <c r="B32" s="162"/>
    </row>
    <row r="33" spans="1:2" ht="12.75">
      <c r="A33" s="86"/>
      <c r="B33" s="162"/>
    </row>
    <row r="34" spans="1:2" ht="12.75">
      <c r="A34" s="86"/>
      <c r="B34" s="162"/>
    </row>
    <row r="35" spans="1:2" ht="12.75">
      <c r="A35" s="86"/>
      <c r="B35" s="162"/>
    </row>
    <row r="36" spans="1:2" ht="12.75">
      <c r="A36" s="86"/>
      <c r="B36" s="162"/>
    </row>
    <row r="37" spans="1:2" ht="12.75">
      <c r="A37" s="86"/>
      <c r="B37" s="162"/>
    </row>
    <row r="38" spans="1:2" ht="12.75">
      <c r="A38" s="86"/>
      <c r="B38" s="162"/>
    </row>
    <row r="39" spans="1:2" ht="12.75">
      <c r="A39" s="86"/>
      <c r="B39" s="162"/>
    </row>
    <row r="40" spans="1:2" ht="12.75">
      <c r="A40" s="86"/>
      <c r="B40" s="162"/>
    </row>
    <row r="41" spans="1:2" ht="12.75">
      <c r="A41" s="86"/>
      <c r="B41" s="162"/>
    </row>
    <row r="42" spans="1:2" ht="12.75">
      <c r="A42" s="86"/>
      <c r="B42" s="162"/>
    </row>
    <row r="43" spans="1:2" ht="12.75">
      <c r="A43" s="86"/>
      <c r="B43" s="162"/>
    </row>
    <row r="44" spans="1:2" ht="12.75">
      <c r="A44" s="86"/>
      <c r="B44" s="162"/>
    </row>
    <row r="45" spans="1:2" ht="12.75">
      <c r="A45" s="86"/>
      <c r="B45" s="162"/>
    </row>
    <row r="46" spans="1:2" ht="12.75">
      <c r="A46" s="86"/>
      <c r="B46" s="162"/>
    </row>
    <row r="47" spans="1:2" ht="12.75">
      <c r="A47" s="86"/>
      <c r="B47" s="162"/>
    </row>
    <row r="48" spans="1:2" ht="12.75">
      <c r="A48" s="86"/>
      <c r="B48" s="162"/>
    </row>
    <row r="49" spans="1:2" ht="12.75">
      <c r="A49" s="86"/>
      <c r="B49" s="162"/>
    </row>
    <row r="50" spans="1:2" ht="12.75">
      <c r="A50" s="86"/>
      <c r="B50" s="162"/>
    </row>
    <row r="51" spans="1:2" ht="12.75">
      <c r="A51" s="86"/>
      <c r="B51" s="162"/>
    </row>
    <row r="52" spans="1:2" ht="12.75">
      <c r="A52" s="86"/>
      <c r="B52" s="162"/>
    </row>
    <row r="53" spans="1:2" ht="12.75">
      <c r="A53" s="86"/>
      <c r="B53" s="162"/>
    </row>
    <row r="54" spans="1:2" ht="12.75">
      <c r="A54" s="86"/>
      <c r="B54" s="162"/>
    </row>
    <row r="55" spans="1:2" ht="12.75">
      <c r="A55" s="86"/>
      <c r="B55" s="162"/>
    </row>
    <row r="56" spans="1:2" ht="12.75">
      <c r="A56" s="86"/>
      <c r="B56" s="162"/>
    </row>
    <row r="57" spans="1:2" ht="12.75">
      <c r="A57" s="86"/>
      <c r="B57" s="162"/>
    </row>
    <row r="58" spans="1:2" ht="12.75">
      <c r="A58" s="86"/>
      <c r="B58" s="162"/>
    </row>
    <row r="59" spans="1:2" ht="12.75">
      <c r="A59" s="86"/>
      <c r="B59" s="162"/>
    </row>
    <row r="60" spans="1:2" ht="12.75">
      <c r="A60" s="86"/>
      <c r="B60" s="162"/>
    </row>
    <row r="61" spans="1:2" ht="12.75">
      <c r="A61" s="86"/>
      <c r="B61" s="162"/>
    </row>
    <row r="62" spans="1:2" ht="12.75">
      <c r="A62" s="86"/>
      <c r="B62" s="162"/>
    </row>
    <row r="63" spans="1:2" ht="12.75">
      <c r="A63" s="86"/>
      <c r="B63" s="162"/>
    </row>
    <row r="64" spans="1:2" ht="12.75">
      <c r="A64" s="86"/>
      <c r="B64" s="162"/>
    </row>
    <row r="65" spans="1:2" ht="12.75">
      <c r="A65" s="86"/>
      <c r="B65" s="162"/>
    </row>
    <row r="66" spans="1:2" ht="12.75">
      <c r="A66" s="86"/>
      <c r="B66" s="162"/>
    </row>
    <row r="67" spans="1:2" ht="12.75">
      <c r="A67" s="86"/>
      <c r="B67" s="162"/>
    </row>
    <row r="68" spans="1:2" ht="12.75">
      <c r="A68" s="2"/>
      <c r="B68"/>
    </row>
    <row r="69" spans="1:2" ht="12.75">
      <c r="A69" s="2"/>
      <c r="B69"/>
    </row>
    <row r="70" spans="1:2" ht="12.75">
      <c r="A70" s="2"/>
      <c r="B70"/>
    </row>
    <row r="71" spans="1:2" ht="12.75">
      <c r="A71" s="2"/>
      <c r="B71"/>
    </row>
    <row r="72" spans="1:2" ht="12.75">
      <c r="A72" s="2"/>
      <c r="B72"/>
    </row>
    <row r="73" spans="1:2" ht="12.75">
      <c r="A73" s="2"/>
      <c r="B73"/>
    </row>
    <row r="74" spans="1:2" ht="12.75">
      <c r="A74" s="2"/>
      <c r="B74"/>
    </row>
    <row r="75" spans="1:2" ht="12.75">
      <c r="A75" s="2"/>
      <c r="B75"/>
    </row>
    <row r="76" spans="1:2" ht="12.75">
      <c r="A76" s="2"/>
      <c r="B76"/>
    </row>
    <row r="77" spans="1:2" ht="12.75">
      <c r="A77" s="2"/>
      <c r="B77"/>
    </row>
    <row r="78" spans="1:2" ht="12.75">
      <c r="A78" s="2"/>
      <c r="B78"/>
    </row>
    <row r="79" spans="1:2" ht="12.75">
      <c r="A79" s="2"/>
      <c r="B79"/>
    </row>
    <row r="80" spans="1:2" ht="12.75">
      <c r="A80" s="2"/>
      <c r="B80"/>
    </row>
    <row r="81" spans="1:2" ht="12.75">
      <c r="A81" s="2"/>
      <c r="B81"/>
    </row>
    <row r="82" spans="1:2" ht="12.75">
      <c r="A82" s="2"/>
      <c r="B82"/>
    </row>
    <row r="83" spans="1:2" ht="12.75">
      <c r="A83" s="2"/>
      <c r="B83"/>
    </row>
    <row r="84" spans="1:2" ht="12.75">
      <c r="A84" s="2"/>
      <c r="B84"/>
    </row>
    <row r="85" spans="1:2" ht="12.75">
      <c r="A85" s="2"/>
      <c r="B85"/>
    </row>
    <row r="86" spans="1:2" ht="12.75">
      <c r="A86" s="2"/>
      <c r="B86"/>
    </row>
    <row r="87" spans="1:2" ht="12.75">
      <c r="A87" s="2"/>
      <c r="B87"/>
    </row>
    <row r="88" spans="1:2" ht="12.75">
      <c r="A88" s="2"/>
      <c r="B88"/>
    </row>
    <row r="89" spans="1:2" ht="12.75">
      <c r="A89" s="2"/>
      <c r="B89"/>
    </row>
    <row r="90" spans="1:2" ht="12.75">
      <c r="A90" s="2"/>
      <c r="B90"/>
    </row>
    <row r="91" spans="1:2" ht="12.75">
      <c r="A91" s="2"/>
      <c r="B91"/>
    </row>
    <row r="92" spans="1:2" ht="12.75">
      <c r="A92" s="2"/>
      <c r="B92"/>
    </row>
    <row r="93" spans="1:2" ht="12.75">
      <c r="A93" s="2"/>
      <c r="B93"/>
    </row>
    <row r="94" spans="1:2" ht="12.75">
      <c r="A94" s="2"/>
      <c r="B94"/>
    </row>
    <row r="95" spans="1:2" ht="12.75">
      <c r="A95" s="2"/>
      <c r="B95"/>
    </row>
    <row r="96" spans="1:2" ht="12.75">
      <c r="A96" s="2"/>
      <c r="B96"/>
    </row>
    <row r="97" spans="1:2" ht="12.75">
      <c r="A97" s="2"/>
      <c r="B97"/>
    </row>
    <row r="98" spans="1:2" ht="12.75">
      <c r="A98" s="2"/>
      <c r="B98"/>
    </row>
    <row r="99" spans="1:2" ht="12.75">
      <c r="A99" s="2"/>
      <c r="B99"/>
    </row>
    <row r="100" spans="1:2" ht="12.75">
      <c r="A100" s="2"/>
      <c r="B100"/>
    </row>
    <row r="101" spans="1:2" ht="12.75">
      <c r="A101" s="2"/>
      <c r="B101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>
    <tabColor indexed="10"/>
    <pageSetUpPr fitToPage="1"/>
  </sheetPr>
  <dimension ref="A1:R193"/>
  <sheetViews>
    <sheetView showRowColHeaders="0" zoomScaleSheetLayoutView="12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8.8515625" defaultRowHeight="12.75"/>
  <cols>
    <col min="1" max="1" width="13.28125" style="48" bestFit="1" customWidth="1"/>
    <col min="2" max="2" width="41.8515625" style="48" customWidth="1"/>
    <col min="3" max="3" width="13.28125" style="168" bestFit="1" customWidth="1"/>
    <col min="4" max="4" width="24.00390625" style="55" customWidth="1"/>
    <col min="5" max="5" width="24.28125" style="55" customWidth="1"/>
    <col min="6" max="6" width="29.00390625" style="54" customWidth="1"/>
    <col min="7" max="7" width="6.140625" style="47" hidden="1" customWidth="1"/>
    <col min="8" max="8" width="6.28125" style="47" hidden="1" customWidth="1"/>
    <col min="9" max="12" width="6.28125" style="148" hidden="1" customWidth="1"/>
    <col min="13" max="13" width="4.28125" style="148" hidden="1" customWidth="1"/>
    <col min="14" max="14" width="7.8515625" style="148" hidden="1" customWidth="1"/>
    <col min="15" max="15" width="6.28125" style="148" hidden="1" customWidth="1"/>
    <col min="16" max="16" width="6.7109375" style="148" hidden="1" customWidth="1"/>
    <col min="17" max="17" width="6.7109375" style="149" hidden="1" customWidth="1"/>
    <col min="18" max="18" width="6.28125" style="149" hidden="1" customWidth="1"/>
    <col min="19" max="16384" width="8.8515625" style="47" customWidth="1"/>
  </cols>
  <sheetData>
    <row r="1" spans="1:18" s="74" customFormat="1" ht="32.25" customHeight="1">
      <c r="A1" s="70" t="s">
        <v>10</v>
      </c>
      <c r="B1" s="71"/>
      <c r="C1" s="164"/>
      <c r="D1" s="72"/>
      <c r="E1" s="72"/>
      <c r="F1" s="73"/>
      <c r="G1" s="131"/>
      <c r="H1" s="131"/>
      <c r="I1" s="132"/>
      <c r="J1" s="132"/>
      <c r="K1" s="132"/>
      <c r="L1" s="132"/>
      <c r="M1" s="132"/>
      <c r="N1" s="132"/>
      <c r="O1" s="132"/>
      <c r="P1" s="132"/>
      <c r="Q1" s="133"/>
      <c r="R1" s="133"/>
    </row>
    <row r="2" spans="1:18" s="74" customFormat="1" ht="12.75">
      <c r="A2" s="75"/>
      <c r="B2" s="71"/>
      <c r="C2" s="164"/>
      <c r="D2" s="72"/>
      <c r="E2" s="72"/>
      <c r="F2" s="73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3"/>
      <c r="R2" s="133"/>
    </row>
    <row r="3" spans="1:18" s="137" customFormat="1" ht="12.75">
      <c r="A3" s="77" t="s">
        <v>31</v>
      </c>
      <c r="B3" s="134" t="s">
        <v>32</v>
      </c>
      <c r="C3" s="165" t="s">
        <v>33</v>
      </c>
      <c r="D3" s="135" t="s">
        <v>34</v>
      </c>
      <c r="E3" s="135" t="s">
        <v>35</v>
      </c>
      <c r="F3" s="135" t="s">
        <v>36</v>
      </c>
      <c r="G3" s="136" t="s">
        <v>37</v>
      </c>
      <c r="H3" s="136" t="s">
        <v>38</v>
      </c>
      <c r="I3" s="136" t="s">
        <v>39</v>
      </c>
      <c r="J3" s="136" t="s">
        <v>40</v>
      </c>
      <c r="K3" s="136" t="s">
        <v>41</v>
      </c>
      <c r="L3" s="136" t="s">
        <v>42</v>
      </c>
      <c r="M3" s="136" t="s">
        <v>43</v>
      </c>
      <c r="N3" s="136" t="s">
        <v>44</v>
      </c>
      <c r="O3" s="136" t="s">
        <v>46</v>
      </c>
      <c r="P3" s="136" t="s">
        <v>47</v>
      </c>
      <c r="Q3" s="136" t="s">
        <v>48</v>
      </c>
      <c r="R3" s="136" t="s">
        <v>45</v>
      </c>
    </row>
    <row r="4" spans="1:18" s="137" customFormat="1" ht="12.75">
      <c r="A4" s="77"/>
      <c r="B4" s="134"/>
      <c r="C4" s="165"/>
      <c r="D4" s="135"/>
      <c r="E4" s="135"/>
      <c r="F4" s="135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76" customFormat="1" ht="12.75">
      <c r="A5" s="150"/>
      <c r="B5" s="151"/>
      <c r="C5" s="166"/>
      <c r="D5" s="152"/>
      <c r="E5" s="152"/>
      <c r="F5" s="153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s="76" customFormat="1" ht="12.75">
      <c r="A6" s="155"/>
      <c r="B6" s="156"/>
      <c r="C6" s="167"/>
      <c r="D6" s="157"/>
      <c r="E6" s="157"/>
      <c r="F6" s="158"/>
      <c r="G6" s="159"/>
      <c r="H6" s="159"/>
      <c r="I6" s="160"/>
      <c r="J6" s="160"/>
      <c r="K6" s="160"/>
      <c r="L6" s="160"/>
      <c r="M6" s="160"/>
      <c r="N6" s="160"/>
      <c r="O6" s="160"/>
      <c r="P6" s="160"/>
      <c r="Q6" s="161"/>
      <c r="R6" s="161"/>
    </row>
    <row r="7" spans="1:18" s="76" customFormat="1" ht="12.75">
      <c r="A7" s="155"/>
      <c r="B7" s="156"/>
      <c r="C7" s="167"/>
      <c r="D7" s="157"/>
      <c r="E7" s="157"/>
      <c r="F7" s="158"/>
      <c r="G7" s="159"/>
      <c r="H7" s="159"/>
      <c r="I7" s="160"/>
      <c r="J7" s="160"/>
      <c r="K7" s="160"/>
      <c r="L7" s="160"/>
      <c r="M7" s="160"/>
      <c r="N7" s="160"/>
      <c r="O7" s="160"/>
      <c r="P7" s="160"/>
      <c r="Q7" s="161"/>
      <c r="R7" s="161"/>
    </row>
    <row r="8" spans="1:18" s="76" customFormat="1" ht="12.75">
      <c r="A8" s="155"/>
      <c r="B8" s="156"/>
      <c r="C8" s="167"/>
      <c r="D8" s="157"/>
      <c r="E8" s="157"/>
      <c r="F8" s="158"/>
      <c r="G8" s="159"/>
      <c r="H8" s="159"/>
      <c r="I8" s="160"/>
      <c r="J8" s="160"/>
      <c r="K8" s="160"/>
      <c r="L8" s="160"/>
      <c r="M8" s="160"/>
      <c r="N8" s="160"/>
      <c r="O8" s="160"/>
      <c r="P8" s="160"/>
      <c r="Q8" s="161"/>
      <c r="R8" s="161"/>
    </row>
    <row r="9" spans="1:18" s="76" customFormat="1" ht="12.75">
      <c r="A9" s="155"/>
      <c r="B9" s="156"/>
      <c r="C9" s="167"/>
      <c r="D9" s="157"/>
      <c r="E9" s="157"/>
      <c r="F9" s="158"/>
      <c r="G9" s="159"/>
      <c r="H9" s="159"/>
      <c r="I9" s="160"/>
      <c r="J9" s="160"/>
      <c r="K9" s="160"/>
      <c r="L9" s="160"/>
      <c r="M9" s="160"/>
      <c r="N9" s="160"/>
      <c r="O9" s="160"/>
      <c r="P9" s="160"/>
      <c r="Q9" s="161"/>
      <c r="R9" s="161"/>
    </row>
    <row r="10" spans="1:18" s="76" customFormat="1" ht="12.75">
      <c r="A10" s="155"/>
      <c r="B10" s="156"/>
      <c r="C10" s="167"/>
      <c r="D10" s="157"/>
      <c r="E10" s="157"/>
      <c r="F10" s="158"/>
      <c r="G10" s="159"/>
      <c r="H10" s="159"/>
      <c r="I10" s="160"/>
      <c r="J10" s="160"/>
      <c r="K10" s="160"/>
      <c r="L10" s="160"/>
      <c r="M10" s="160"/>
      <c r="N10" s="160"/>
      <c r="O10" s="160"/>
      <c r="P10" s="160"/>
      <c r="Q10" s="161"/>
      <c r="R10" s="161"/>
    </row>
    <row r="11" spans="1:18" s="76" customFormat="1" ht="12.75">
      <c r="A11" s="155"/>
      <c r="B11" s="156"/>
      <c r="C11" s="167"/>
      <c r="D11" s="157"/>
      <c r="E11" s="157"/>
      <c r="F11" s="158"/>
      <c r="G11" s="159"/>
      <c r="H11" s="159"/>
      <c r="I11" s="160"/>
      <c r="J11" s="160"/>
      <c r="K11" s="160"/>
      <c r="L11" s="160"/>
      <c r="M11" s="160"/>
      <c r="N11" s="160"/>
      <c r="O11" s="160"/>
      <c r="P11" s="160"/>
      <c r="Q11" s="161"/>
      <c r="R11" s="161"/>
    </row>
    <row r="12" spans="1:18" s="76" customFormat="1" ht="12.75">
      <c r="A12" s="155"/>
      <c r="B12" s="156"/>
      <c r="C12" s="167"/>
      <c r="D12" s="157"/>
      <c r="E12" s="157"/>
      <c r="F12" s="158"/>
      <c r="G12" s="159"/>
      <c r="H12" s="159"/>
      <c r="I12" s="160"/>
      <c r="J12" s="160"/>
      <c r="K12" s="160"/>
      <c r="L12" s="160"/>
      <c r="M12" s="160"/>
      <c r="N12" s="160"/>
      <c r="O12" s="160"/>
      <c r="P12" s="160"/>
      <c r="Q12" s="161"/>
      <c r="R12" s="161"/>
    </row>
    <row r="13" spans="1:18" s="76" customFormat="1" ht="12.75">
      <c r="A13" s="155"/>
      <c r="B13" s="156"/>
      <c r="C13" s="167"/>
      <c r="D13" s="157"/>
      <c r="E13" s="157"/>
      <c r="F13" s="158"/>
      <c r="G13" s="159"/>
      <c r="H13" s="159"/>
      <c r="I13" s="160"/>
      <c r="J13" s="160"/>
      <c r="K13" s="160"/>
      <c r="L13" s="160"/>
      <c r="M13" s="160"/>
      <c r="N13" s="160"/>
      <c r="O13" s="160"/>
      <c r="P13" s="160"/>
      <c r="Q13" s="161"/>
      <c r="R13" s="161"/>
    </row>
    <row r="14" spans="1:18" s="76" customFormat="1" ht="12.75">
      <c r="A14" s="155"/>
      <c r="B14" s="156"/>
      <c r="C14" s="167"/>
      <c r="D14" s="157"/>
      <c r="E14" s="157"/>
      <c r="F14" s="158"/>
      <c r="G14" s="159"/>
      <c r="H14" s="159"/>
      <c r="I14" s="160"/>
      <c r="J14" s="160"/>
      <c r="K14" s="160"/>
      <c r="L14" s="160"/>
      <c r="M14" s="160"/>
      <c r="N14" s="160"/>
      <c r="O14" s="160"/>
      <c r="P14" s="160"/>
      <c r="Q14" s="161"/>
      <c r="R14" s="161"/>
    </row>
    <row r="15" spans="1:18" s="76" customFormat="1" ht="12.75">
      <c r="A15" s="155"/>
      <c r="B15" s="156"/>
      <c r="C15" s="167"/>
      <c r="D15" s="157"/>
      <c r="E15" s="157"/>
      <c r="F15" s="158"/>
      <c r="G15" s="159"/>
      <c r="H15" s="159"/>
      <c r="I15" s="160"/>
      <c r="J15" s="160"/>
      <c r="K15" s="160"/>
      <c r="L15" s="160"/>
      <c r="M15" s="160"/>
      <c r="N15" s="160"/>
      <c r="O15" s="160"/>
      <c r="P15" s="160"/>
      <c r="Q15" s="161"/>
      <c r="R15" s="161"/>
    </row>
    <row r="16" spans="1:18" s="76" customFormat="1" ht="12.75">
      <c r="A16" s="155"/>
      <c r="B16" s="156"/>
      <c r="C16" s="167"/>
      <c r="D16" s="157"/>
      <c r="E16" s="157"/>
      <c r="F16" s="158"/>
      <c r="G16" s="159"/>
      <c r="H16" s="159"/>
      <c r="I16" s="160"/>
      <c r="J16" s="160"/>
      <c r="K16" s="160"/>
      <c r="L16" s="160"/>
      <c r="M16" s="160"/>
      <c r="N16" s="160"/>
      <c r="O16" s="160"/>
      <c r="P16" s="160"/>
      <c r="Q16" s="161"/>
      <c r="R16" s="161"/>
    </row>
    <row r="17" spans="1:18" s="76" customFormat="1" ht="12.75">
      <c r="A17" s="155"/>
      <c r="B17" s="156"/>
      <c r="C17" s="167"/>
      <c r="D17" s="157"/>
      <c r="E17" s="157"/>
      <c r="F17" s="158"/>
      <c r="G17" s="159"/>
      <c r="H17" s="159"/>
      <c r="I17" s="160"/>
      <c r="J17" s="160"/>
      <c r="K17" s="160"/>
      <c r="L17" s="160"/>
      <c r="M17" s="160"/>
      <c r="N17" s="160"/>
      <c r="O17" s="160"/>
      <c r="P17" s="160"/>
      <c r="Q17" s="161"/>
      <c r="R17" s="161"/>
    </row>
    <row r="18" spans="1:18" s="76" customFormat="1" ht="12.75">
      <c r="A18" s="155"/>
      <c r="B18" s="156"/>
      <c r="C18" s="167"/>
      <c r="D18" s="157"/>
      <c r="E18" s="157"/>
      <c r="F18" s="158"/>
      <c r="G18" s="159"/>
      <c r="H18" s="159"/>
      <c r="I18" s="160"/>
      <c r="J18" s="160"/>
      <c r="K18" s="160"/>
      <c r="L18" s="160"/>
      <c r="M18" s="160"/>
      <c r="N18" s="160"/>
      <c r="O18" s="160"/>
      <c r="P18" s="160"/>
      <c r="Q18" s="161"/>
      <c r="R18" s="161"/>
    </row>
    <row r="19" spans="1:18" s="76" customFormat="1" ht="12.75">
      <c r="A19" s="155"/>
      <c r="B19" s="156"/>
      <c r="C19" s="167"/>
      <c r="D19" s="157"/>
      <c r="E19" s="157"/>
      <c r="F19" s="158"/>
      <c r="G19" s="159"/>
      <c r="H19" s="159"/>
      <c r="I19" s="160"/>
      <c r="J19" s="160"/>
      <c r="K19" s="160"/>
      <c r="L19" s="160"/>
      <c r="M19" s="160"/>
      <c r="N19" s="160"/>
      <c r="O19" s="160"/>
      <c r="P19" s="160"/>
      <c r="Q19" s="161"/>
      <c r="R19" s="161"/>
    </row>
    <row r="20" spans="1:18" s="76" customFormat="1" ht="12.75">
      <c r="A20" s="155"/>
      <c r="B20" s="156"/>
      <c r="C20" s="167"/>
      <c r="D20" s="157"/>
      <c r="E20" s="157"/>
      <c r="F20" s="158"/>
      <c r="G20" s="159"/>
      <c r="H20" s="159"/>
      <c r="I20" s="160"/>
      <c r="J20" s="160"/>
      <c r="K20" s="160"/>
      <c r="L20" s="160"/>
      <c r="M20" s="160"/>
      <c r="N20" s="160"/>
      <c r="O20" s="160"/>
      <c r="P20" s="160"/>
      <c r="Q20" s="161"/>
      <c r="R20" s="161"/>
    </row>
    <row r="21" spans="1:18" s="76" customFormat="1" ht="12.75">
      <c r="A21" s="155"/>
      <c r="B21" s="156"/>
      <c r="C21" s="167"/>
      <c r="D21" s="157"/>
      <c r="E21" s="157"/>
      <c r="F21" s="158"/>
      <c r="G21" s="159"/>
      <c r="H21" s="159"/>
      <c r="I21" s="160"/>
      <c r="J21" s="160"/>
      <c r="K21" s="160"/>
      <c r="L21" s="160"/>
      <c r="M21" s="160"/>
      <c r="N21" s="160"/>
      <c r="O21" s="160"/>
      <c r="P21" s="160"/>
      <c r="Q21" s="161"/>
      <c r="R21" s="161"/>
    </row>
    <row r="22" spans="1:18" s="76" customFormat="1" ht="12.75">
      <c r="A22" s="155"/>
      <c r="B22" s="156"/>
      <c r="C22" s="167"/>
      <c r="D22" s="157"/>
      <c r="E22" s="157"/>
      <c r="F22" s="158"/>
      <c r="G22" s="159"/>
      <c r="H22" s="159"/>
      <c r="I22" s="160"/>
      <c r="J22" s="160"/>
      <c r="K22" s="160"/>
      <c r="L22" s="160"/>
      <c r="M22" s="160"/>
      <c r="N22" s="160"/>
      <c r="O22" s="160"/>
      <c r="P22" s="160"/>
      <c r="Q22" s="161"/>
      <c r="R22" s="161"/>
    </row>
    <row r="23" spans="1:18" s="76" customFormat="1" ht="12.75">
      <c r="A23" s="155"/>
      <c r="B23" s="156"/>
      <c r="C23" s="167"/>
      <c r="D23" s="157"/>
      <c r="E23" s="157"/>
      <c r="F23" s="158"/>
      <c r="G23" s="159"/>
      <c r="H23" s="159"/>
      <c r="I23" s="160"/>
      <c r="J23" s="160"/>
      <c r="K23" s="160"/>
      <c r="L23" s="160"/>
      <c r="M23" s="160"/>
      <c r="N23" s="160"/>
      <c r="O23" s="160"/>
      <c r="P23" s="160"/>
      <c r="Q23" s="161"/>
      <c r="R23" s="161"/>
    </row>
    <row r="24" spans="1:18" s="76" customFormat="1" ht="12.75">
      <c r="A24" s="155"/>
      <c r="B24" s="156"/>
      <c r="C24" s="167"/>
      <c r="D24" s="157"/>
      <c r="E24" s="157"/>
      <c r="F24" s="158"/>
      <c r="G24" s="159"/>
      <c r="H24" s="159"/>
      <c r="I24" s="160"/>
      <c r="J24" s="160"/>
      <c r="K24" s="160"/>
      <c r="L24" s="160"/>
      <c r="M24" s="160"/>
      <c r="N24" s="160"/>
      <c r="O24" s="160"/>
      <c r="P24" s="160"/>
      <c r="Q24" s="161"/>
      <c r="R24" s="161"/>
    </row>
    <row r="25" spans="1:18" s="76" customFormat="1" ht="12.75">
      <c r="A25" s="155"/>
      <c r="B25" s="156"/>
      <c r="C25" s="167"/>
      <c r="D25" s="157"/>
      <c r="E25" s="157"/>
      <c r="F25" s="158"/>
      <c r="G25" s="159"/>
      <c r="H25" s="159"/>
      <c r="I25" s="160"/>
      <c r="J25" s="160"/>
      <c r="K25" s="160"/>
      <c r="L25" s="160"/>
      <c r="M25" s="160"/>
      <c r="N25" s="160"/>
      <c r="O25" s="160"/>
      <c r="P25" s="160"/>
      <c r="Q25" s="161"/>
      <c r="R25" s="161"/>
    </row>
    <row r="26" spans="1:18" s="76" customFormat="1" ht="12.75">
      <c r="A26" s="155"/>
      <c r="B26" s="156"/>
      <c r="C26" s="167"/>
      <c r="D26" s="157"/>
      <c r="E26" s="157"/>
      <c r="F26" s="158"/>
      <c r="G26" s="159"/>
      <c r="H26" s="159"/>
      <c r="I26" s="160"/>
      <c r="J26" s="160"/>
      <c r="K26" s="160"/>
      <c r="L26" s="160"/>
      <c r="M26" s="160"/>
      <c r="N26" s="160"/>
      <c r="O26" s="160"/>
      <c r="P26" s="160"/>
      <c r="Q26" s="161"/>
      <c r="R26" s="161"/>
    </row>
    <row r="27" spans="1:18" s="76" customFormat="1" ht="12.75">
      <c r="A27" s="155"/>
      <c r="B27" s="156"/>
      <c r="C27" s="167"/>
      <c r="D27" s="157"/>
      <c r="E27" s="157"/>
      <c r="F27" s="158"/>
      <c r="G27" s="159"/>
      <c r="H27" s="159"/>
      <c r="I27" s="160"/>
      <c r="J27" s="160"/>
      <c r="K27" s="160"/>
      <c r="L27" s="160"/>
      <c r="M27" s="160"/>
      <c r="N27" s="160"/>
      <c r="O27" s="160"/>
      <c r="P27" s="160"/>
      <c r="Q27" s="161"/>
      <c r="R27" s="161"/>
    </row>
    <row r="28" spans="1:18" s="76" customFormat="1" ht="12.75">
      <c r="A28" s="155"/>
      <c r="B28" s="156"/>
      <c r="C28" s="167"/>
      <c r="D28" s="157"/>
      <c r="E28" s="157"/>
      <c r="F28" s="158"/>
      <c r="G28" s="159"/>
      <c r="H28" s="159"/>
      <c r="I28" s="160"/>
      <c r="J28" s="160"/>
      <c r="K28" s="160"/>
      <c r="L28" s="160"/>
      <c r="M28" s="160"/>
      <c r="N28" s="160"/>
      <c r="O28" s="160"/>
      <c r="P28" s="160"/>
      <c r="Q28" s="161"/>
      <c r="R28" s="161"/>
    </row>
    <row r="29" spans="1:18" s="76" customFormat="1" ht="12.75">
      <c r="A29" s="155"/>
      <c r="B29" s="156"/>
      <c r="C29" s="167"/>
      <c r="D29" s="157"/>
      <c r="E29" s="157"/>
      <c r="F29" s="158"/>
      <c r="G29" s="159"/>
      <c r="H29" s="159"/>
      <c r="I29" s="160"/>
      <c r="J29" s="160"/>
      <c r="K29" s="160"/>
      <c r="L29" s="160"/>
      <c r="M29" s="160"/>
      <c r="N29" s="160"/>
      <c r="O29" s="160"/>
      <c r="P29" s="160"/>
      <c r="Q29" s="161"/>
      <c r="R29" s="161"/>
    </row>
    <row r="30" spans="1:18" s="76" customFormat="1" ht="12.75">
      <c r="A30" s="155"/>
      <c r="B30" s="156"/>
      <c r="C30" s="167"/>
      <c r="D30" s="157"/>
      <c r="E30" s="157"/>
      <c r="F30" s="158"/>
      <c r="G30" s="159"/>
      <c r="H30" s="159"/>
      <c r="I30" s="160"/>
      <c r="J30" s="160"/>
      <c r="K30" s="160"/>
      <c r="L30" s="160"/>
      <c r="M30" s="160"/>
      <c r="N30" s="160"/>
      <c r="O30" s="160"/>
      <c r="P30" s="160"/>
      <c r="Q30" s="161"/>
      <c r="R30" s="161"/>
    </row>
    <row r="31" spans="1:18" s="76" customFormat="1" ht="12.75">
      <c r="A31" s="155"/>
      <c r="B31" s="156"/>
      <c r="C31" s="167"/>
      <c r="D31" s="157"/>
      <c r="E31" s="157"/>
      <c r="F31" s="158"/>
      <c r="G31" s="159"/>
      <c r="H31" s="159"/>
      <c r="I31" s="160"/>
      <c r="J31" s="160"/>
      <c r="K31" s="160"/>
      <c r="L31" s="160"/>
      <c r="M31" s="160"/>
      <c r="N31" s="160"/>
      <c r="O31" s="160"/>
      <c r="P31" s="160"/>
      <c r="Q31" s="161"/>
      <c r="R31" s="161"/>
    </row>
    <row r="32" spans="1:18" s="76" customFormat="1" ht="12.75">
      <c r="A32" s="155"/>
      <c r="B32" s="156"/>
      <c r="C32" s="167"/>
      <c r="D32" s="157"/>
      <c r="E32" s="157"/>
      <c r="F32" s="158"/>
      <c r="G32" s="159"/>
      <c r="H32" s="159"/>
      <c r="I32" s="160"/>
      <c r="J32" s="160"/>
      <c r="K32" s="160"/>
      <c r="L32" s="160"/>
      <c r="M32" s="160"/>
      <c r="N32" s="160"/>
      <c r="O32" s="160"/>
      <c r="P32" s="160"/>
      <c r="Q32" s="161"/>
      <c r="R32" s="161"/>
    </row>
    <row r="33" spans="1:18" s="76" customFormat="1" ht="12.75">
      <c r="A33" s="155"/>
      <c r="B33" s="156"/>
      <c r="C33" s="167"/>
      <c r="D33" s="157"/>
      <c r="E33" s="157"/>
      <c r="F33" s="158"/>
      <c r="G33" s="159"/>
      <c r="H33" s="159"/>
      <c r="I33" s="160"/>
      <c r="J33" s="160"/>
      <c r="K33" s="160"/>
      <c r="L33" s="160"/>
      <c r="M33" s="160"/>
      <c r="N33" s="160"/>
      <c r="O33" s="160"/>
      <c r="P33" s="160"/>
      <c r="Q33" s="161"/>
      <c r="R33" s="161"/>
    </row>
    <row r="34" spans="1:18" s="76" customFormat="1" ht="12.75">
      <c r="A34" s="155"/>
      <c r="B34" s="156"/>
      <c r="C34" s="167"/>
      <c r="D34" s="157"/>
      <c r="E34" s="157"/>
      <c r="F34" s="158"/>
      <c r="G34" s="159"/>
      <c r="H34" s="159"/>
      <c r="I34" s="160"/>
      <c r="J34" s="160"/>
      <c r="K34" s="160"/>
      <c r="L34" s="160"/>
      <c r="M34" s="160"/>
      <c r="N34" s="160"/>
      <c r="O34" s="160"/>
      <c r="P34" s="160"/>
      <c r="Q34" s="161"/>
      <c r="R34" s="161"/>
    </row>
    <row r="35" spans="1:18" s="76" customFormat="1" ht="12.75">
      <c r="A35" s="155"/>
      <c r="B35" s="156"/>
      <c r="C35" s="167"/>
      <c r="D35" s="157"/>
      <c r="E35" s="157"/>
      <c r="F35" s="158"/>
      <c r="G35" s="159"/>
      <c r="H35" s="159"/>
      <c r="I35" s="160"/>
      <c r="J35" s="160"/>
      <c r="K35" s="160"/>
      <c r="L35" s="160"/>
      <c r="M35" s="160"/>
      <c r="N35" s="160"/>
      <c r="O35" s="160"/>
      <c r="P35" s="160"/>
      <c r="Q35" s="161"/>
      <c r="R35" s="161"/>
    </row>
    <row r="36" spans="1:18" s="76" customFormat="1" ht="12.75">
      <c r="A36" s="155"/>
      <c r="B36" s="156"/>
      <c r="C36" s="167"/>
      <c r="D36" s="157"/>
      <c r="E36" s="157"/>
      <c r="F36" s="158"/>
      <c r="G36" s="159"/>
      <c r="H36" s="159"/>
      <c r="I36" s="160"/>
      <c r="J36" s="160"/>
      <c r="K36" s="160"/>
      <c r="L36" s="160"/>
      <c r="M36" s="160"/>
      <c r="N36" s="160"/>
      <c r="O36" s="160"/>
      <c r="P36" s="160"/>
      <c r="Q36" s="161"/>
      <c r="R36" s="161"/>
    </row>
    <row r="37" spans="1:18" s="76" customFormat="1" ht="12.75">
      <c r="A37" s="155"/>
      <c r="B37" s="156"/>
      <c r="C37" s="167"/>
      <c r="D37" s="157"/>
      <c r="E37" s="157"/>
      <c r="F37" s="158"/>
      <c r="G37" s="159"/>
      <c r="H37" s="159"/>
      <c r="I37" s="160"/>
      <c r="J37" s="160"/>
      <c r="K37" s="160"/>
      <c r="L37" s="160"/>
      <c r="M37" s="160"/>
      <c r="N37" s="160"/>
      <c r="O37" s="160"/>
      <c r="P37" s="160"/>
      <c r="Q37" s="161"/>
      <c r="R37" s="161"/>
    </row>
    <row r="38" spans="1:18" s="76" customFormat="1" ht="12.75">
      <c r="A38" s="155"/>
      <c r="B38" s="156"/>
      <c r="C38" s="167"/>
      <c r="D38" s="157"/>
      <c r="E38" s="157"/>
      <c r="F38" s="158"/>
      <c r="G38" s="159"/>
      <c r="H38" s="159"/>
      <c r="I38" s="160"/>
      <c r="J38" s="160"/>
      <c r="K38" s="160"/>
      <c r="L38" s="160"/>
      <c r="M38" s="160"/>
      <c r="N38" s="160"/>
      <c r="O38" s="160"/>
      <c r="P38" s="160"/>
      <c r="Q38" s="161"/>
      <c r="R38" s="161"/>
    </row>
    <row r="39" spans="1:18" s="76" customFormat="1" ht="12.75">
      <c r="A39" s="155"/>
      <c r="B39" s="156"/>
      <c r="C39" s="167"/>
      <c r="D39" s="157"/>
      <c r="E39" s="157"/>
      <c r="F39" s="158"/>
      <c r="G39" s="159"/>
      <c r="H39" s="159"/>
      <c r="I39" s="160"/>
      <c r="J39" s="160"/>
      <c r="K39" s="160"/>
      <c r="L39" s="160"/>
      <c r="M39" s="160"/>
      <c r="N39" s="160"/>
      <c r="O39" s="160"/>
      <c r="P39" s="160"/>
      <c r="Q39" s="161"/>
      <c r="R39" s="161"/>
    </row>
    <row r="40" spans="1:18" s="76" customFormat="1" ht="12.75">
      <c r="A40" s="155"/>
      <c r="B40" s="156"/>
      <c r="C40" s="167"/>
      <c r="D40" s="157"/>
      <c r="E40" s="157"/>
      <c r="F40" s="158"/>
      <c r="G40" s="159"/>
      <c r="H40" s="159"/>
      <c r="I40" s="160"/>
      <c r="J40" s="160"/>
      <c r="K40" s="160"/>
      <c r="L40" s="160"/>
      <c r="M40" s="160"/>
      <c r="N40" s="160"/>
      <c r="O40" s="160"/>
      <c r="P40" s="160"/>
      <c r="Q40" s="161"/>
      <c r="R40" s="161"/>
    </row>
    <row r="41" spans="1:18" s="76" customFormat="1" ht="12.75">
      <c r="A41" s="155"/>
      <c r="B41" s="156"/>
      <c r="C41" s="167"/>
      <c r="D41" s="157"/>
      <c r="E41" s="157"/>
      <c r="F41" s="158"/>
      <c r="G41" s="159"/>
      <c r="H41" s="159"/>
      <c r="I41" s="160"/>
      <c r="J41" s="160"/>
      <c r="K41" s="160"/>
      <c r="L41" s="160"/>
      <c r="M41" s="160"/>
      <c r="N41" s="160"/>
      <c r="O41" s="160"/>
      <c r="P41" s="160"/>
      <c r="Q41" s="161"/>
      <c r="R41" s="161"/>
    </row>
    <row r="42" spans="1:18" s="76" customFormat="1" ht="12.75">
      <c r="A42" s="155"/>
      <c r="B42" s="156"/>
      <c r="C42" s="167"/>
      <c r="D42" s="157"/>
      <c r="E42" s="157"/>
      <c r="F42" s="158"/>
      <c r="G42" s="159"/>
      <c r="H42" s="159"/>
      <c r="I42" s="160"/>
      <c r="J42" s="160"/>
      <c r="K42" s="160"/>
      <c r="L42" s="160"/>
      <c r="M42" s="160"/>
      <c r="N42" s="160"/>
      <c r="O42" s="160"/>
      <c r="P42" s="160"/>
      <c r="Q42" s="161"/>
      <c r="R42" s="161"/>
    </row>
    <row r="43" spans="1:18" s="76" customFormat="1" ht="12.75">
      <c r="A43" s="155"/>
      <c r="B43" s="156"/>
      <c r="C43" s="167"/>
      <c r="D43" s="157"/>
      <c r="E43" s="157"/>
      <c r="F43" s="158"/>
      <c r="G43" s="159"/>
      <c r="H43" s="159"/>
      <c r="I43" s="160"/>
      <c r="J43" s="160"/>
      <c r="K43" s="160"/>
      <c r="L43" s="160"/>
      <c r="M43" s="160"/>
      <c r="N43" s="160"/>
      <c r="O43" s="160"/>
      <c r="P43" s="160"/>
      <c r="Q43" s="161"/>
      <c r="R43" s="161"/>
    </row>
    <row r="44" spans="1:18" s="76" customFormat="1" ht="12.75">
      <c r="A44" s="155"/>
      <c r="B44" s="156"/>
      <c r="C44" s="167"/>
      <c r="D44" s="157"/>
      <c r="E44" s="157"/>
      <c r="F44" s="158"/>
      <c r="G44" s="159"/>
      <c r="H44" s="159"/>
      <c r="I44" s="160"/>
      <c r="J44" s="160"/>
      <c r="K44" s="160"/>
      <c r="L44" s="160"/>
      <c r="M44" s="160"/>
      <c r="N44" s="160"/>
      <c r="O44" s="160"/>
      <c r="P44" s="160"/>
      <c r="Q44" s="161"/>
      <c r="R44" s="161"/>
    </row>
    <row r="45" spans="1:18" s="76" customFormat="1" ht="12.75">
      <c r="A45" s="155"/>
      <c r="B45" s="156"/>
      <c r="C45" s="167"/>
      <c r="D45" s="157"/>
      <c r="E45" s="157"/>
      <c r="F45" s="158"/>
      <c r="G45" s="159"/>
      <c r="H45" s="159"/>
      <c r="I45" s="160"/>
      <c r="J45" s="160"/>
      <c r="K45" s="160"/>
      <c r="L45" s="160"/>
      <c r="M45" s="160"/>
      <c r="N45" s="160"/>
      <c r="O45" s="160"/>
      <c r="P45" s="160"/>
      <c r="Q45" s="161"/>
      <c r="R45" s="161"/>
    </row>
    <row r="46" spans="1:18" s="76" customFormat="1" ht="12.75">
      <c r="A46" s="155"/>
      <c r="B46" s="156"/>
      <c r="C46" s="167"/>
      <c r="D46" s="157"/>
      <c r="E46" s="157"/>
      <c r="F46" s="158"/>
      <c r="G46" s="159"/>
      <c r="H46" s="159"/>
      <c r="I46" s="160"/>
      <c r="J46" s="160"/>
      <c r="K46" s="160"/>
      <c r="L46" s="160"/>
      <c r="M46" s="160"/>
      <c r="N46" s="160"/>
      <c r="O46" s="160"/>
      <c r="P46" s="160"/>
      <c r="Q46" s="161"/>
      <c r="R46" s="161"/>
    </row>
    <row r="47" spans="1:18" s="76" customFormat="1" ht="12.75">
      <c r="A47" s="155"/>
      <c r="B47" s="156"/>
      <c r="C47" s="167"/>
      <c r="D47" s="157"/>
      <c r="E47" s="157"/>
      <c r="F47" s="158"/>
      <c r="G47" s="159"/>
      <c r="H47" s="159"/>
      <c r="I47" s="160"/>
      <c r="J47" s="160"/>
      <c r="K47" s="160"/>
      <c r="L47" s="160"/>
      <c r="M47" s="160"/>
      <c r="N47" s="160"/>
      <c r="O47" s="160"/>
      <c r="P47" s="160"/>
      <c r="Q47" s="161"/>
      <c r="R47" s="161"/>
    </row>
    <row r="48" spans="1:18" s="76" customFormat="1" ht="12.75">
      <c r="A48" s="155"/>
      <c r="B48" s="156"/>
      <c r="C48" s="167"/>
      <c r="D48" s="157"/>
      <c r="E48" s="157"/>
      <c r="F48" s="158"/>
      <c r="G48" s="159"/>
      <c r="H48" s="159"/>
      <c r="I48" s="160"/>
      <c r="J48" s="160"/>
      <c r="K48" s="160"/>
      <c r="L48" s="160"/>
      <c r="M48" s="160"/>
      <c r="N48" s="160"/>
      <c r="O48" s="160"/>
      <c r="P48" s="160"/>
      <c r="Q48" s="161"/>
      <c r="R48" s="161"/>
    </row>
    <row r="49" spans="1:18" s="76" customFormat="1" ht="12.75">
      <c r="A49" s="155"/>
      <c r="B49" s="156"/>
      <c r="C49" s="167"/>
      <c r="D49" s="157"/>
      <c r="E49" s="157"/>
      <c r="F49" s="158"/>
      <c r="G49" s="159"/>
      <c r="H49" s="159"/>
      <c r="I49" s="160"/>
      <c r="J49" s="160"/>
      <c r="K49" s="160"/>
      <c r="L49" s="160"/>
      <c r="M49" s="160"/>
      <c r="N49" s="160"/>
      <c r="O49" s="160"/>
      <c r="P49" s="160"/>
      <c r="Q49" s="161"/>
      <c r="R49" s="161"/>
    </row>
    <row r="50" spans="1:18" s="76" customFormat="1" ht="12.75">
      <c r="A50" s="155"/>
      <c r="B50" s="156"/>
      <c r="C50" s="167"/>
      <c r="D50" s="157"/>
      <c r="E50" s="157"/>
      <c r="F50" s="158"/>
      <c r="G50" s="159"/>
      <c r="H50" s="159"/>
      <c r="I50" s="160"/>
      <c r="J50" s="160"/>
      <c r="K50" s="160"/>
      <c r="L50" s="160"/>
      <c r="M50" s="160"/>
      <c r="N50" s="160"/>
      <c r="O50" s="160"/>
      <c r="P50" s="160"/>
      <c r="Q50" s="161"/>
      <c r="R50" s="161"/>
    </row>
    <row r="51" spans="1:18" s="76" customFormat="1" ht="12.75">
      <c r="A51" s="155"/>
      <c r="B51" s="156"/>
      <c r="C51" s="167"/>
      <c r="D51" s="157"/>
      <c r="E51" s="157"/>
      <c r="F51" s="158"/>
      <c r="G51" s="159"/>
      <c r="H51" s="159"/>
      <c r="I51" s="160"/>
      <c r="J51" s="160"/>
      <c r="K51" s="160"/>
      <c r="L51" s="160"/>
      <c r="M51" s="160"/>
      <c r="N51" s="160"/>
      <c r="O51" s="160"/>
      <c r="P51" s="160"/>
      <c r="Q51" s="161"/>
      <c r="R51" s="161"/>
    </row>
    <row r="52" spans="1:18" s="76" customFormat="1" ht="12.75">
      <c r="A52" s="155"/>
      <c r="B52" s="156"/>
      <c r="C52" s="167"/>
      <c r="D52" s="157"/>
      <c r="E52" s="157"/>
      <c r="F52" s="158"/>
      <c r="G52" s="159"/>
      <c r="H52" s="159"/>
      <c r="I52" s="160"/>
      <c r="J52" s="160"/>
      <c r="K52" s="160"/>
      <c r="L52" s="160"/>
      <c r="M52" s="160"/>
      <c r="N52" s="160"/>
      <c r="O52" s="160"/>
      <c r="P52" s="160"/>
      <c r="Q52" s="161"/>
      <c r="R52" s="161"/>
    </row>
    <row r="53" spans="1:18" s="76" customFormat="1" ht="12.75">
      <c r="A53" s="155"/>
      <c r="B53" s="156"/>
      <c r="C53" s="167"/>
      <c r="D53" s="157"/>
      <c r="E53" s="157"/>
      <c r="F53" s="158"/>
      <c r="G53" s="159"/>
      <c r="H53" s="159"/>
      <c r="I53" s="160"/>
      <c r="J53" s="160"/>
      <c r="K53" s="160"/>
      <c r="L53" s="160"/>
      <c r="M53" s="160"/>
      <c r="N53" s="160"/>
      <c r="O53" s="160"/>
      <c r="P53" s="160"/>
      <c r="Q53" s="161"/>
      <c r="R53" s="161"/>
    </row>
    <row r="54" spans="1:18" s="76" customFormat="1" ht="12.75">
      <c r="A54" s="155"/>
      <c r="B54" s="156"/>
      <c r="C54" s="167"/>
      <c r="D54" s="157"/>
      <c r="E54" s="157"/>
      <c r="F54" s="158"/>
      <c r="G54" s="159"/>
      <c r="H54" s="159"/>
      <c r="I54" s="160"/>
      <c r="J54" s="160"/>
      <c r="K54" s="160"/>
      <c r="L54" s="160"/>
      <c r="M54" s="160"/>
      <c r="N54" s="160"/>
      <c r="O54" s="160"/>
      <c r="P54" s="160"/>
      <c r="Q54" s="161"/>
      <c r="R54" s="161"/>
    </row>
    <row r="55" spans="1:18" s="76" customFormat="1" ht="12.75">
      <c r="A55" s="155"/>
      <c r="B55" s="156"/>
      <c r="C55" s="167"/>
      <c r="D55" s="157"/>
      <c r="E55" s="157"/>
      <c r="F55" s="158"/>
      <c r="G55" s="159"/>
      <c r="H55" s="159"/>
      <c r="I55" s="160"/>
      <c r="J55" s="160"/>
      <c r="K55" s="160"/>
      <c r="L55" s="160"/>
      <c r="M55" s="160"/>
      <c r="N55" s="160"/>
      <c r="O55" s="160"/>
      <c r="P55" s="160"/>
      <c r="Q55" s="161"/>
      <c r="R55" s="161"/>
    </row>
    <row r="56" spans="1:18" s="76" customFormat="1" ht="12.75">
      <c r="A56" s="155"/>
      <c r="B56" s="156"/>
      <c r="C56" s="167"/>
      <c r="D56" s="157"/>
      <c r="E56" s="157"/>
      <c r="F56" s="158"/>
      <c r="G56" s="159"/>
      <c r="H56" s="159"/>
      <c r="I56" s="160"/>
      <c r="J56" s="160"/>
      <c r="K56" s="160"/>
      <c r="L56" s="160"/>
      <c r="M56" s="160"/>
      <c r="N56" s="160"/>
      <c r="O56" s="160"/>
      <c r="P56" s="160"/>
      <c r="Q56" s="161"/>
      <c r="R56" s="161"/>
    </row>
    <row r="57" spans="1:18" s="76" customFormat="1" ht="12.75">
      <c r="A57" s="155"/>
      <c r="B57" s="156"/>
      <c r="C57" s="167"/>
      <c r="D57" s="157"/>
      <c r="E57" s="157"/>
      <c r="F57" s="158"/>
      <c r="G57" s="159"/>
      <c r="H57" s="159"/>
      <c r="I57" s="160"/>
      <c r="J57" s="160"/>
      <c r="K57" s="160"/>
      <c r="L57" s="160"/>
      <c r="M57" s="160"/>
      <c r="N57" s="160"/>
      <c r="O57" s="160"/>
      <c r="P57" s="160"/>
      <c r="Q57" s="161"/>
      <c r="R57" s="161"/>
    </row>
    <row r="58" spans="1:18" s="76" customFormat="1" ht="12.75">
      <c r="A58" s="155"/>
      <c r="B58" s="156"/>
      <c r="C58" s="167"/>
      <c r="D58" s="157"/>
      <c r="E58" s="157"/>
      <c r="F58" s="158"/>
      <c r="G58" s="159"/>
      <c r="H58" s="159"/>
      <c r="I58" s="160"/>
      <c r="J58" s="160"/>
      <c r="K58" s="160"/>
      <c r="L58" s="160"/>
      <c r="M58" s="160"/>
      <c r="N58" s="160"/>
      <c r="O58" s="160"/>
      <c r="P58" s="160"/>
      <c r="Q58" s="161"/>
      <c r="R58" s="161"/>
    </row>
    <row r="59" spans="1:18" s="76" customFormat="1" ht="12.75">
      <c r="A59" s="155"/>
      <c r="B59" s="156"/>
      <c r="C59" s="167"/>
      <c r="D59" s="157"/>
      <c r="E59" s="157"/>
      <c r="F59" s="158"/>
      <c r="G59" s="159"/>
      <c r="H59" s="159"/>
      <c r="I59" s="160"/>
      <c r="J59" s="160"/>
      <c r="K59" s="160"/>
      <c r="L59" s="160"/>
      <c r="M59" s="160"/>
      <c r="N59" s="160"/>
      <c r="O59" s="160"/>
      <c r="P59" s="160"/>
      <c r="Q59" s="161"/>
      <c r="R59" s="161"/>
    </row>
    <row r="60" spans="1:18" s="76" customFormat="1" ht="12.75">
      <c r="A60" s="155"/>
      <c r="B60" s="156"/>
      <c r="C60" s="167"/>
      <c r="D60" s="157"/>
      <c r="E60" s="157"/>
      <c r="F60" s="158"/>
      <c r="G60" s="159"/>
      <c r="H60" s="159"/>
      <c r="I60" s="160"/>
      <c r="J60" s="160"/>
      <c r="K60" s="160"/>
      <c r="L60" s="160"/>
      <c r="M60" s="160"/>
      <c r="N60" s="160"/>
      <c r="O60" s="160"/>
      <c r="P60" s="160"/>
      <c r="Q60" s="161"/>
      <c r="R60" s="161"/>
    </row>
    <row r="61" spans="1:18" s="76" customFormat="1" ht="12.75">
      <c r="A61" s="155"/>
      <c r="B61" s="156"/>
      <c r="C61" s="167"/>
      <c r="D61" s="157"/>
      <c r="E61" s="157"/>
      <c r="F61" s="158"/>
      <c r="G61" s="159"/>
      <c r="H61" s="159"/>
      <c r="I61" s="160"/>
      <c r="J61" s="160"/>
      <c r="K61" s="160"/>
      <c r="L61" s="160"/>
      <c r="M61" s="160"/>
      <c r="N61" s="160"/>
      <c r="O61" s="160"/>
      <c r="P61" s="160"/>
      <c r="Q61" s="161"/>
      <c r="R61" s="161"/>
    </row>
    <row r="62" spans="1:18" s="76" customFormat="1" ht="12.75">
      <c r="A62" s="155"/>
      <c r="B62" s="156"/>
      <c r="C62" s="167"/>
      <c r="D62" s="157"/>
      <c r="E62" s="157"/>
      <c r="F62" s="158"/>
      <c r="G62" s="159"/>
      <c r="H62" s="159"/>
      <c r="I62" s="160"/>
      <c r="J62" s="160"/>
      <c r="K62" s="160"/>
      <c r="L62" s="160"/>
      <c r="M62" s="160"/>
      <c r="N62" s="160"/>
      <c r="O62" s="160"/>
      <c r="P62" s="160"/>
      <c r="Q62" s="161"/>
      <c r="R62" s="161"/>
    </row>
    <row r="63" spans="1:18" s="76" customFormat="1" ht="12.75">
      <c r="A63" s="155"/>
      <c r="B63" s="156"/>
      <c r="C63" s="167"/>
      <c r="D63" s="157"/>
      <c r="E63" s="157"/>
      <c r="F63" s="158"/>
      <c r="G63" s="159"/>
      <c r="H63" s="159"/>
      <c r="I63" s="160"/>
      <c r="J63" s="160"/>
      <c r="K63" s="160"/>
      <c r="L63" s="160"/>
      <c r="M63" s="160"/>
      <c r="N63" s="160"/>
      <c r="O63" s="160"/>
      <c r="P63" s="160"/>
      <c r="Q63" s="161"/>
      <c r="R63" s="161"/>
    </row>
    <row r="64" spans="1:18" s="76" customFormat="1" ht="12.75">
      <c r="A64" s="155"/>
      <c r="B64" s="156"/>
      <c r="C64" s="167"/>
      <c r="D64" s="157"/>
      <c r="E64" s="157"/>
      <c r="F64" s="158"/>
      <c r="G64" s="159"/>
      <c r="H64" s="159"/>
      <c r="I64" s="160"/>
      <c r="J64" s="160"/>
      <c r="K64" s="160"/>
      <c r="L64" s="160"/>
      <c r="M64" s="160"/>
      <c r="N64" s="160"/>
      <c r="O64" s="160"/>
      <c r="P64" s="160"/>
      <c r="Q64" s="161"/>
      <c r="R64" s="161"/>
    </row>
    <row r="65" spans="1:18" s="76" customFormat="1" ht="12.75">
      <c r="A65" s="155"/>
      <c r="B65" s="156"/>
      <c r="C65" s="167"/>
      <c r="D65" s="157"/>
      <c r="E65" s="157"/>
      <c r="F65" s="158"/>
      <c r="G65" s="159"/>
      <c r="H65" s="159"/>
      <c r="I65" s="160"/>
      <c r="J65" s="160"/>
      <c r="K65" s="160"/>
      <c r="L65" s="160"/>
      <c r="M65" s="160"/>
      <c r="N65" s="160"/>
      <c r="O65" s="160"/>
      <c r="P65" s="160"/>
      <c r="Q65" s="161"/>
      <c r="R65" s="161"/>
    </row>
    <row r="66" spans="1:18" s="76" customFormat="1" ht="12.75">
      <c r="A66" s="155"/>
      <c r="B66" s="156"/>
      <c r="C66" s="167"/>
      <c r="D66" s="157"/>
      <c r="E66" s="157"/>
      <c r="F66" s="158"/>
      <c r="G66" s="159"/>
      <c r="H66" s="159"/>
      <c r="I66" s="160"/>
      <c r="J66" s="160"/>
      <c r="K66" s="160"/>
      <c r="L66" s="160"/>
      <c r="M66" s="160"/>
      <c r="N66" s="160"/>
      <c r="O66" s="160"/>
      <c r="P66" s="160"/>
      <c r="Q66" s="161"/>
      <c r="R66" s="161"/>
    </row>
    <row r="67" spans="1:18" s="76" customFormat="1" ht="12.75">
      <c r="A67" s="155"/>
      <c r="B67" s="156"/>
      <c r="C67" s="167"/>
      <c r="D67" s="157"/>
      <c r="E67" s="157"/>
      <c r="F67" s="158"/>
      <c r="G67" s="159"/>
      <c r="H67" s="159"/>
      <c r="I67" s="160"/>
      <c r="J67" s="160"/>
      <c r="K67" s="160"/>
      <c r="L67" s="160"/>
      <c r="M67" s="160"/>
      <c r="N67" s="160"/>
      <c r="O67" s="160"/>
      <c r="P67" s="160"/>
      <c r="Q67" s="161"/>
      <c r="R67" s="161"/>
    </row>
    <row r="68" spans="1:18" s="76" customFormat="1" ht="12.75">
      <c r="A68" s="155"/>
      <c r="B68" s="156"/>
      <c r="C68" s="167"/>
      <c r="D68" s="157"/>
      <c r="E68" s="157"/>
      <c r="F68" s="158"/>
      <c r="G68" s="159"/>
      <c r="H68" s="159"/>
      <c r="I68" s="160"/>
      <c r="J68" s="160"/>
      <c r="K68" s="160"/>
      <c r="L68" s="160"/>
      <c r="M68" s="160"/>
      <c r="N68" s="160"/>
      <c r="O68" s="160"/>
      <c r="P68" s="160"/>
      <c r="Q68" s="161"/>
      <c r="R68" s="161"/>
    </row>
    <row r="69" spans="1:18" s="76" customFormat="1" ht="12.75">
      <c r="A69" s="155"/>
      <c r="B69" s="156"/>
      <c r="C69" s="167"/>
      <c r="D69" s="157"/>
      <c r="E69" s="157"/>
      <c r="F69" s="158"/>
      <c r="G69" s="159"/>
      <c r="H69" s="159"/>
      <c r="I69" s="160"/>
      <c r="J69" s="160"/>
      <c r="K69" s="160"/>
      <c r="L69" s="160"/>
      <c r="M69" s="160"/>
      <c r="N69" s="160"/>
      <c r="O69" s="160"/>
      <c r="P69" s="160"/>
      <c r="Q69" s="161"/>
      <c r="R69" s="161"/>
    </row>
    <row r="70" spans="1:18" s="76" customFormat="1" ht="12.75">
      <c r="A70" s="155"/>
      <c r="B70" s="156"/>
      <c r="C70" s="167"/>
      <c r="D70" s="157"/>
      <c r="E70" s="157"/>
      <c r="F70" s="158"/>
      <c r="G70" s="159"/>
      <c r="H70" s="159"/>
      <c r="I70" s="160"/>
      <c r="J70" s="160"/>
      <c r="K70" s="160"/>
      <c r="L70" s="160"/>
      <c r="M70" s="160"/>
      <c r="N70" s="160"/>
      <c r="O70" s="160"/>
      <c r="P70" s="160"/>
      <c r="Q70" s="161"/>
      <c r="R70" s="161"/>
    </row>
    <row r="71" spans="1:18" s="76" customFormat="1" ht="12.75">
      <c r="A71" s="155"/>
      <c r="B71" s="156"/>
      <c r="C71" s="167"/>
      <c r="D71" s="157"/>
      <c r="E71" s="157"/>
      <c r="F71" s="158"/>
      <c r="G71" s="159"/>
      <c r="H71" s="159"/>
      <c r="I71" s="160"/>
      <c r="J71" s="160"/>
      <c r="K71" s="160"/>
      <c r="L71" s="160"/>
      <c r="M71" s="160"/>
      <c r="N71" s="160"/>
      <c r="O71" s="160"/>
      <c r="P71" s="160"/>
      <c r="Q71" s="161"/>
      <c r="R71" s="161"/>
    </row>
    <row r="72" spans="1:18" s="76" customFormat="1" ht="12.75">
      <c r="A72" s="155"/>
      <c r="B72" s="156"/>
      <c r="C72" s="167"/>
      <c r="D72" s="157"/>
      <c r="E72" s="157"/>
      <c r="F72" s="158"/>
      <c r="G72" s="159"/>
      <c r="H72" s="159"/>
      <c r="I72" s="160"/>
      <c r="J72" s="160"/>
      <c r="K72" s="160"/>
      <c r="L72" s="160"/>
      <c r="M72" s="160"/>
      <c r="N72" s="160"/>
      <c r="O72" s="160"/>
      <c r="P72" s="160"/>
      <c r="Q72" s="161"/>
      <c r="R72" s="161"/>
    </row>
    <row r="73" spans="1:18" s="76" customFormat="1" ht="12.75">
      <c r="A73" s="155"/>
      <c r="B73" s="156"/>
      <c r="C73" s="167"/>
      <c r="D73" s="157"/>
      <c r="E73" s="157"/>
      <c r="F73" s="158"/>
      <c r="G73" s="159"/>
      <c r="H73" s="159"/>
      <c r="I73" s="160"/>
      <c r="J73" s="160"/>
      <c r="K73" s="160"/>
      <c r="L73" s="160"/>
      <c r="M73" s="160"/>
      <c r="N73" s="160"/>
      <c r="O73" s="160"/>
      <c r="P73" s="160"/>
      <c r="Q73" s="161"/>
      <c r="R73" s="161"/>
    </row>
    <row r="74" spans="1:18" s="76" customFormat="1" ht="12.75">
      <c r="A74" s="155"/>
      <c r="B74" s="156"/>
      <c r="C74" s="167"/>
      <c r="D74" s="157"/>
      <c r="E74" s="157"/>
      <c r="F74" s="158"/>
      <c r="G74" s="159"/>
      <c r="H74" s="159"/>
      <c r="I74" s="160"/>
      <c r="J74" s="160"/>
      <c r="K74" s="160"/>
      <c r="L74" s="160"/>
      <c r="M74" s="160"/>
      <c r="N74" s="160"/>
      <c r="O74" s="160"/>
      <c r="P74" s="160"/>
      <c r="Q74" s="161"/>
      <c r="R74" s="161"/>
    </row>
    <row r="75" spans="1:18" s="76" customFormat="1" ht="12.75">
      <c r="A75" s="155"/>
      <c r="B75" s="156"/>
      <c r="C75" s="167"/>
      <c r="D75" s="157"/>
      <c r="E75" s="157"/>
      <c r="F75" s="158"/>
      <c r="G75" s="159"/>
      <c r="H75" s="159"/>
      <c r="I75" s="160"/>
      <c r="J75" s="160"/>
      <c r="K75" s="160"/>
      <c r="L75" s="160"/>
      <c r="M75" s="160"/>
      <c r="N75" s="160"/>
      <c r="O75" s="160"/>
      <c r="P75" s="160"/>
      <c r="Q75" s="161"/>
      <c r="R75" s="161"/>
    </row>
    <row r="76" spans="1:18" s="76" customFormat="1" ht="12.75">
      <c r="A76" s="155"/>
      <c r="B76" s="156"/>
      <c r="C76" s="167"/>
      <c r="D76" s="157"/>
      <c r="E76" s="157"/>
      <c r="F76" s="158"/>
      <c r="G76" s="159"/>
      <c r="H76" s="159"/>
      <c r="I76" s="160"/>
      <c r="J76" s="160"/>
      <c r="K76" s="160"/>
      <c r="L76" s="160"/>
      <c r="M76" s="160"/>
      <c r="N76" s="160"/>
      <c r="O76" s="160"/>
      <c r="P76" s="160"/>
      <c r="Q76" s="161"/>
      <c r="R76" s="161"/>
    </row>
    <row r="77" spans="1:18" s="76" customFormat="1" ht="12.75">
      <c r="A77" s="155"/>
      <c r="B77" s="156"/>
      <c r="C77" s="167"/>
      <c r="D77" s="157"/>
      <c r="E77" s="157"/>
      <c r="F77" s="158"/>
      <c r="G77" s="159"/>
      <c r="H77" s="159"/>
      <c r="I77" s="160"/>
      <c r="J77" s="160"/>
      <c r="K77" s="160"/>
      <c r="L77" s="160"/>
      <c r="M77" s="160"/>
      <c r="N77" s="160"/>
      <c r="O77" s="160"/>
      <c r="P77" s="160"/>
      <c r="Q77" s="161"/>
      <c r="R77" s="161"/>
    </row>
    <row r="78" spans="1:18" s="76" customFormat="1" ht="12.75">
      <c r="A78" s="155"/>
      <c r="B78" s="156"/>
      <c r="C78" s="167"/>
      <c r="D78" s="157"/>
      <c r="E78" s="157"/>
      <c r="F78" s="158"/>
      <c r="G78" s="159"/>
      <c r="H78" s="159"/>
      <c r="I78" s="160"/>
      <c r="J78" s="160"/>
      <c r="K78" s="160"/>
      <c r="L78" s="160"/>
      <c r="M78" s="160"/>
      <c r="N78" s="160"/>
      <c r="O78" s="160"/>
      <c r="P78" s="160"/>
      <c r="Q78" s="161"/>
      <c r="R78" s="161"/>
    </row>
    <row r="79" spans="1:18" s="76" customFormat="1" ht="12.75">
      <c r="A79" s="155"/>
      <c r="B79" s="156"/>
      <c r="C79" s="167"/>
      <c r="D79" s="157"/>
      <c r="E79" s="157"/>
      <c r="F79" s="158"/>
      <c r="G79" s="159"/>
      <c r="H79" s="159"/>
      <c r="I79" s="160"/>
      <c r="J79" s="160"/>
      <c r="K79" s="160"/>
      <c r="L79" s="160"/>
      <c r="M79" s="160"/>
      <c r="N79" s="160"/>
      <c r="O79" s="160"/>
      <c r="P79" s="160"/>
      <c r="Q79" s="161"/>
      <c r="R79" s="161"/>
    </row>
    <row r="80" spans="1:18" s="76" customFormat="1" ht="12.75">
      <c r="A80" s="155"/>
      <c r="B80" s="156"/>
      <c r="C80" s="167"/>
      <c r="D80" s="157"/>
      <c r="E80" s="157"/>
      <c r="F80" s="158"/>
      <c r="G80" s="159"/>
      <c r="H80" s="159"/>
      <c r="I80" s="160"/>
      <c r="J80" s="160"/>
      <c r="K80" s="160"/>
      <c r="L80" s="160"/>
      <c r="M80" s="160"/>
      <c r="N80" s="160"/>
      <c r="O80" s="160"/>
      <c r="P80" s="160"/>
      <c r="Q80" s="161"/>
      <c r="R80" s="161"/>
    </row>
    <row r="81" spans="1:18" s="76" customFormat="1" ht="12.75">
      <c r="A81" s="155"/>
      <c r="B81" s="156"/>
      <c r="C81" s="167"/>
      <c r="D81" s="157"/>
      <c r="E81" s="157"/>
      <c r="F81" s="158"/>
      <c r="G81" s="159"/>
      <c r="H81" s="159"/>
      <c r="I81" s="160"/>
      <c r="J81" s="160"/>
      <c r="K81" s="160"/>
      <c r="L81" s="160"/>
      <c r="M81" s="160"/>
      <c r="N81" s="160"/>
      <c r="O81" s="160"/>
      <c r="P81" s="160"/>
      <c r="Q81" s="161"/>
      <c r="R81" s="161"/>
    </row>
    <row r="82" spans="1:18" s="76" customFormat="1" ht="12.75">
      <c r="A82" s="155"/>
      <c r="B82" s="156"/>
      <c r="C82" s="167"/>
      <c r="D82" s="157"/>
      <c r="E82" s="157"/>
      <c r="F82" s="158"/>
      <c r="G82" s="159"/>
      <c r="H82" s="159"/>
      <c r="I82" s="160"/>
      <c r="J82" s="160"/>
      <c r="K82" s="160"/>
      <c r="L82" s="160"/>
      <c r="M82" s="160"/>
      <c r="N82" s="160"/>
      <c r="O82" s="160"/>
      <c r="P82" s="160"/>
      <c r="Q82" s="161"/>
      <c r="R82" s="161"/>
    </row>
    <row r="83" spans="1:18" s="76" customFormat="1" ht="12.75">
      <c r="A83" s="155"/>
      <c r="B83" s="156"/>
      <c r="C83" s="167"/>
      <c r="D83" s="157"/>
      <c r="E83" s="157"/>
      <c r="F83" s="158"/>
      <c r="G83" s="159"/>
      <c r="H83" s="159"/>
      <c r="I83" s="160"/>
      <c r="J83" s="160"/>
      <c r="K83" s="160"/>
      <c r="L83" s="160"/>
      <c r="M83" s="160"/>
      <c r="N83" s="160"/>
      <c r="O83" s="160"/>
      <c r="P83" s="160"/>
      <c r="Q83" s="161"/>
      <c r="R83" s="161"/>
    </row>
    <row r="84" spans="1:18" s="76" customFormat="1" ht="12.75">
      <c r="A84" s="155"/>
      <c r="B84" s="156"/>
      <c r="C84" s="167"/>
      <c r="D84" s="157"/>
      <c r="E84" s="157"/>
      <c r="F84" s="158"/>
      <c r="G84" s="159"/>
      <c r="H84" s="159"/>
      <c r="I84" s="160"/>
      <c r="J84" s="160"/>
      <c r="K84" s="160"/>
      <c r="L84" s="160"/>
      <c r="M84" s="160"/>
      <c r="N84" s="160"/>
      <c r="O84" s="160"/>
      <c r="P84" s="160"/>
      <c r="Q84" s="161"/>
      <c r="R84" s="161"/>
    </row>
    <row r="85" spans="1:18" s="76" customFormat="1" ht="12.75">
      <c r="A85" s="155"/>
      <c r="B85" s="156"/>
      <c r="C85" s="167"/>
      <c r="D85" s="157"/>
      <c r="E85" s="157"/>
      <c r="F85" s="158"/>
      <c r="G85" s="159"/>
      <c r="H85" s="159"/>
      <c r="I85" s="160"/>
      <c r="J85" s="160"/>
      <c r="K85" s="160"/>
      <c r="L85" s="160"/>
      <c r="M85" s="160"/>
      <c r="N85" s="160"/>
      <c r="O85" s="160"/>
      <c r="P85" s="160"/>
      <c r="Q85" s="161"/>
      <c r="R85" s="161"/>
    </row>
    <row r="86" spans="1:18" s="76" customFormat="1" ht="12.75">
      <c r="A86" s="155"/>
      <c r="B86" s="156"/>
      <c r="C86" s="167"/>
      <c r="D86" s="157"/>
      <c r="E86" s="157"/>
      <c r="F86" s="158"/>
      <c r="G86" s="159"/>
      <c r="H86" s="159"/>
      <c r="I86" s="160"/>
      <c r="J86" s="160"/>
      <c r="K86" s="160"/>
      <c r="L86" s="160"/>
      <c r="M86" s="160"/>
      <c r="N86" s="160"/>
      <c r="O86" s="160"/>
      <c r="P86" s="160"/>
      <c r="Q86" s="161"/>
      <c r="R86" s="161"/>
    </row>
    <row r="87" spans="1:18" s="76" customFormat="1" ht="12.75">
      <c r="A87" s="155"/>
      <c r="B87" s="156"/>
      <c r="C87" s="167"/>
      <c r="D87" s="157"/>
      <c r="E87" s="157"/>
      <c r="F87" s="158"/>
      <c r="G87" s="159"/>
      <c r="H87" s="159"/>
      <c r="I87" s="160"/>
      <c r="J87" s="160"/>
      <c r="K87" s="160"/>
      <c r="L87" s="160"/>
      <c r="M87" s="160"/>
      <c r="N87" s="160"/>
      <c r="O87" s="160"/>
      <c r="P87" s="160"/>
      <c r="Q87" s="161"/>
      <c r="R87" s="161"/>
    </row>
    <row r="88" spans="1:18" s="76" customFormat="1" ht="12.75">
      <c r="A88" s="155"/>
      <c r="B88" s="156"/>
      <c r="C88" s="167"/>
      <c r="D88" s="157"/>
      <c r="E88" s="157"/>
      <c r="F88" s="158"/>
      <c r="G88" s="159"/>
      <c r="H88" s="159"/>
      <c r="I88" s="160"/>
      <c r="J88" s="160"/>
      <c r="K88" s="160"/>
      <c r="L88" s="160"/>
      <c r="M88" s="160"/>
      <c r="N88" s="160"/>
      <c r="O88" s="160"/>
      <c r="P88" s="160"/>
      <c r="Q88" s="161"/>
      <c r="R88" s="161"/>
    </row>
    <row r="89" spans="1:18" s="76" customFormat="1" ht="12.75">
      <c r="A89" s="155"/>
      <c r="B89" s="156"/>
      <c r="C89" s="167"/>
      <c r="D89" s="157"/>
      <c r="E89" s="157"/>
      <c r="F89" s="158"/>
      <c r="G89" s="159"/>
      <c r="H89" s="159"/>
      <c r="I89" s="160"/>
      <c r="J89" s="160"/>
      <c r="K89" s="160"/>
      <c r="L89" s="160"/>
      <c r="M89" s="160"/>
      <c r="N89" s="160"/>
      <c r="O89" s="160"/>
      <c r="P89" s="160"/>
      <c r="Q89" s="161"/>
      <c r="R89" s="161"/>
    </row>
    <row r="90" spans="1:18" s="76" customFormat="1" ht="12.75">
      <c r="A90" s="155"/>
      <c r="B90" s="156"/>
      <c r="C90" s="167"/>
      <c r="D90" s="157"/>
      <c r="E90" s="157"/>
      <c r="F90" s="158"/>
      <c r="G90" s="159"/>
      <c r="H90" s="159"/>
      <c r="I90" s="160"/>
      <c r="J90" s="160"/>
      <c r="K90" s="160"/>
      <c r="L90" s="160"/>
      <c r="M90" s="160"/>
      <c r="N90" s="160"/>
      <c r="O90" s="160"/>
      <c r="P90" s="160"/>
      <c r="Q90" s="161"/>
      <c r="R90" s="161"/>
    </row>
    <row r="91" spans="1:18" s="76" customFormat="1" ht="12.75">
      <c r="A91" s="155"/>
      <c r="B91" s="156"/>
      <c r="C91" s="167"/>
      <c r="D91" s="157"/>
      <c r="E91" s="157"/>
      <c r="F91" s="158"/>
      <c r="G91" s="159"/>
      <c r="H91" s="159"/>
      <c r="I91" s="160"/>
      <c r="J91" s="160"/>
      <c r="K91" s="160"/>
      <c r="L91" s="160"/>
      <c r="M91" s="160"/>
      <c r="N91" s="160"/>
      <c r="O91" s="160"/>
      <c r="P91" s="160"/>
      <c r="Q91" s="161"/>
      <c r="R91" s="161"/>
    </row>
    <row r="92" spans="1:18" s="76" customFormat="1" ht="12.75">
      <c r="A92" s="155"/>
      <c r="B92" s="156"/>
      <c r="C92" s="167"/>
      <c r="D92" s="157"/>
      <c r="E92" s="157"/>
      <c r="F92" s="158"/>
      <c r="G92" s="159"/>
      <c r="H92" s="159"/>
      <c r="I92" s="160"/>
      <c r="J92" s="160"/>
      <c r="K92" s="160"/>
      <c r="L92" s="160"/>
      <c r="M92" s="160"/>
      <c r="N92" s="160"/>
      <c r="O92" s="160"/>
      <c r="P92" s="160"/>
      <c r="Q92" s="161"/>
      <c r="R92" s="161"/>
    </row>
    <row r="93" spans="1:18" s="76" customFormat="1" ht="12.75">
      <c r="A93" s="155"/>
      <c r="B93" s="156"/>
      <c r="C93" s="167"/>
      <c r="D93" s="157"/>
      <c r="E93" s="157"/>
      <c r="F93" s="158"/>
      <c r="G93" s="159"/>
      <c r="H93" s="159"/>
      <c r="I93" s="160"/>
      <c r="J93" s="160"/>
      <c r="K93" s="160"/>
      <c r="L93" s="160"/>
      <c r="M93" s="160"/>
      <c r="N93" s="160"/>
      <c r="O93" s="160"/>
      <c r="P93" s="160"/>
      <c r="Q93" s="161"/>
      <c r="R93" s="161"/>
    </row>
    <row r="94" spans="1:18" s="76" customFormat="1" ht="12.75">
      <c r="A94" s="155"/>
      <c r="B94" s="156"/>
      <c r="C94" s="167"/>
      <c r="D94" s="157"/>
      <c r="E94" s="157"/>
      <c r="F94" s="158"/>
      <c r="G94" s="159"/>
      <c r="H94" s="159"/>
      <c r="I94" s="160"/>
      <c r="J94" s="160"/>
      <c r="K94" s="160"/>
      <c r="L94" s="160"/>
      <c r="M94" s="160"/>
      <c r="N94" s="160"/>
      <c r="O94" s="160"/>
      <c r="P94" s="160"/>
      <c r="Q94" s="161"/>
      <c r="R94" s="161"/>
    </row>
    <row r="95" spans="1:18" s="76" customFormat="1" ht="12.75">
      <c r="A95" s="155"/>
      <c r="B95" s="156"/>
      <c r="C95" s="167"/>
      <c r="D95" s="157"/>
      <c r="E95" s="157"/>
      <c r="F95" s="158"/>
      <c r="G95" s="159"/>
      <c r="H95" s="159"/>
      <c r="I95" s="160"/>
      <c r="J95" s="160"/>
      <c r="K95" s="160"/>
      <c r="L95" s="160"/>
      <c r="M95" s="160"/>
      <c r="N95" s="160"/>
      <c r="O95" s="160"/>
      <c r="P95" s="160"/>
      <c r="Q95" s="161"/>
      <c r="R95" s="161"/>
    </row>
    <row r="96" spans="1:18" s="76" customFormat="1" ht="12.75">
      <c r="A96" s="155"/>
      <c r="B96" s="156"/>
      <c r="C96" s="167"/>
      <c r="D96" s="157"/>
      <c r="E96" s="157"/>
      <c r="F96" s="158"/>
      <c r="G96" s="159"/>
      <c r="H96" s="159"/>
      <c r="I96" s="160"/>
      <c r="J96" s="160"/>
      <c r="K96" s="160"/>
      <c r="L96" s="160"/>
      <c r="M96" s="160"/>
      <c r="N96" s="160"/>
      <c r="O96" s="160"/>
      <c r="P96" s="160"/>
      <c r="Q96" s="161"/>
      <c r="R96" s="161"/>
    </row>
    <row r="97" spans="1:18" s="76" customFormat="1" ht="12.75">
      <c r="A97" s="155"/>
      <c r="B97" s="156"/>
      <c r="C97" s="167"/>
      <c r="D97" s="157"/>
      <c r="E97" s="157"/>
      <c r="F97" s="158"/>
      <c r="G97" s="159"/>
      <c r="H97" s="159"/>
      <c r="I97" s="160"/>
      <c r="J97" s="160"/>
      <c r="K97" s="160"/>
      <c r="L97" s="160"/>
      <c r="M97" s="160"/>
      <c r="N97" s="160"/>
      <c r="O97" s="160"/>
      <c r="P97" s="160"/>
      <c r="Q97" s="161"/>
      <c r="R97" s="161"/>
    </row>
    <row r="98" spans="1:18" s="76" customFormat="1" ht="12.75">
      <c r="A98" s="155"/>
      <c r="B98" s="156"/>
      <c r="C98" s="167"/>
      <c r="D98" s="157"/>
      <c r="E98" s="157"/>
      <c r="F98" s="158"/>
      <c r="G98" s="159"/>
      <c r="H98" s="159"/>
      <c r="I98" s="160"/>
      <c r="J98" s="160"/>
      <c r="K98" s="160"/>
      <c r="L98" s="160"/>
      <c r="M98" s="160"/>
      <c r="N98" s="160"/>
      <c r="O98" s="160"/>
      <c r="P98" s="160"/>
      <c r="Q98" s="161"/>
      <c r="R98" s="161"/>
    </row>
    <row r="99" spans="1:18" s="76" customFormat="1" ht="12.75">
      <c r="A99" s="155"/>
      <c r="B99" s="156"/>
      <c r="C99" s="167"/>
      <c r="D99" s="157"/>
      <c r="E99" s="157"/>
      <c r="F99" s="158"/>
      <c r="G99" s="159"/>
      <c r="H99" s="159"/>
      <c r="I99" s="160"/>
      <c r="J99" s="160"/>
      <c r="K99" s="160"/>
      <c r="L99" s="160"/>
      <c r="M99" s="160"/>
      <c r="N99" s="160"/>
      <c r="O99" s="160"/>
      <c r="P99" s="160"/>
      <c r="Q99" s="161"/>
      <c r="R99" s="161"/>
    </row>
    <row r="100" spans="1:18" s="76" customFormat="1" ht="12.75">
      <c r="A100" s="155"/>
      <c r="B100" s="156"/>
      <c r="C100" s="167"/>
      <c r="D100" s="157"/>
      <c r="E100" s="157"/>
      <c r="F100" s="158"/>
      <c r="G100" s="159"/>
      <c r="H100" s="159"/>
      <c r="I100" s="160"/>
      <c r="J100" s="160"/>
      <c r="K100" s="160"/>
      <c r="L100" s="160"/>
      <c r="M100" s="160"/>
      <c r="N100" s="160"/>
      <c r="O100" s="160"/>
      <c r="P100" s="160"/>
      <c r="Q100" s="161"/>
      <c r="R100" s="161"/>
    </row>
    <row r="101" spans="1:18" s="76" customFormat="1" ht="12.75">
      <c r="A101" s="155"/>
      <c r="B101" s="156"/>
      <c r="C101" s="167"/>
      <c r="D101" s="157"/>
      <c r="E101" s="157"/>
      <c r="F101" s="158"/>
      <c r="G101" s="159"/>
      <c r="H101" s="159"/>
      <c r="I101" s="160"/>
      <c r="J101" s="160"/>
      <c r="K101" s="160"/>
      <c r="L101" s="160"/>
      <c r="M101" s="160"/>
      <c r="N101" s="160"/>
      <c r="O101" s="160"/>
      <c r="P101" s="160"/>
      <c r="Q101" s="161"/>
      <c r="R101" s="161"/>
    </row>
    <row r="102" spans="1:18" s="76" customFormat="1" ht="12.75">
      <c r="A102" s="155"/>
      <c r="B102" s="156"/>
      <c r="C102" s="167"/>
      <c r="D102" s="157"/>
      <c r="E102" s="157"/>
      <c r="F102" s="158"/>
      <c r="G102" s="159"/>
      <c r="H102" s="159"/>
      <c r="I102" s="160"/>
      <c r="J102" s="160"/>
      <c r="K102" s="160"/>
      <c r="L102" s="160"/>
      <c r="M102" s="160"/>
      <c r="N102" s="160"/>
      <c r="O102" s="160"/>
      <c r="P102" s="160"/>
      <c r="Q102" s="161"/>
      <c r="R102" s="161"/>
    </row>
    <row r="103" spans="1:18" s="76" customFormat="1" ht="12.75">
      <c r="A103" s="155"/>
      <c r="B103" s="156"/>
      <c r="C103" s="167"/>
      <c r="D103" s="157"/>
      <c r="E103" s="157"/>
      <c r="F103" s="158"/>
      <c r="G103" s="159"/>
      <c r="H103" s="159"/>
      <c r="I103" s="160"/>
      <c r="J103" s="160"/>
      <c r="K103" s="160"/>
      <c r="L103" s="160"/>
      <c r="M103" s="160"/>
      <c r="N103" s="160"/>
      <c r="O103" s="160"/>
      <c r="P103" s="160"/>
      <c r="Q103" s="161"/>
      <c r="R103" s="161"/>
    </row>
    <row r="104" spans="1:18" s="76" customFormat="1" ht="12.75">
      <c r="A104" s="155"/>
      <c r="B104" s="156"/>
      <c r="C104" s="167"/>
      <c r="D104" s="157"/>
      <c r="E104" s="157"/>
      <c r="F104" s="158"/>
      <c r="G104" s="159"/>
      <c r="H104" s="159"/>
      <c r="I104" s="160"/>
      <c r="J104" s="160"/>
      <c r="K104" s="160"/>
      <c r="L104" s="160"/>
      <c r="M104" s="160"/>
      <c r="N104" s="160"/>
      <c r="O104" s="160"/>
      <c r="P104" s="160"/>
      <c r="Q104" s="161"/>
      <c r="R104" s="161"/>
    </row>
    <row r="105" spans="1:18" s="76" customFormat="1" ht="12.75">
      <c r="A105" s="155"/>
      <c r="B105" s="156"/>
      <c r="C105" s="167"/>
      <c r="D105" s="157"/>
      <c r="E105" s="157"/>
      <c r="F105" s="158"/>
      <c r="G105" s="159"/>
      <c r="H105" s="159"/>
      <c r="I105" s="160"/>
      <c r="J105" s="160"/>
      <c r="K105" s="160"/>
      <c r="L105" s="160"/>
      <c r="M105" s="160"/>
      <c r="N105" s="160"/>
      <c r="O105" s="160"/>
      <c r="P105" s="160"/>
      <c r="Q105" s="161"/>
      <c r="R105" s="161"/>
    </row>
    <row r="106" spans="1:18" s="76" customFormat="1" ht="12.75">
      <c r="A106" s="155"/>
      <c r="B106" s="156"/>
      <c r="C106" s="167"/>
      <c r="D106" s="157"/>
      <c r="E106" s="157"/>
      <c r="F106" s="158"/>
      <c r="G106" s="159"/>
      <c r="H106" s="159"/>
      <c r="I106" s="160"/>
      <c r="J106" s="160"/>
      <c r="K106" s="160"/>
      <c r="L106" s="160"/>
      <c r="M106" s="160"/>
      <c r="N106" s="160"/>
      <c r="O106" s="160"/>
      <c r="P106" s="160"/>
      <c r="Q106" s="161"/>
      <c r="R106" s="161"/>
    </row>
    <row r="107" spans="1:18" s="76" customFormat="1" ht="12.75">
      <c r="A107" s="155"/>
      <c r="B107" s="156"/>
      <c r="C107" s="167"/>
      <c r="D107" s="157"/>
      <c r="E107" s="157"/>
      <c r="F107" s="158"/>
      <c r="G107" s="159"/>
      <c r="H107" s="159"/>
      <c r="I107" s="160"/>
      <c r="J107" s="160"/>
      <c r="K107" s="160"/>
      <c r="L107" s="160"/>
      <c r="M107" s="160"/>
      <c r="N107" s="160"/>
      <c r="O107" s="160"/>
      <c r="P107" s="160"/>
      <c r="Q107" s="161"/>
      <c r="R107" s="161"/>
    </row>
    <row r="108" spans="1:18" s="76" customFormat="1" ht="12.75">
      <c r="A108" s="155"/>
      <c r="B108" s="156"/>
      <c r="C108" s="167"/>
      <c r="D108" s="157"/>
      <c r="E108" s="157"/>
      <c r="F108" s="158"/>
      <c r="G108" s="159"/>
      <c r="H108" s="159"/>
      <c r="I108" s="160"/>
      <c r="J108" s="160"/>
      <c r="K108" s="160"/>
      <c r="L108" s="160"/>
      <c r="M108" s="160"/>
      <c r="N108" s="160"/>
      <c r="O108" s="160"/>
      <c r="P108" s="160"/>
      <c r="Q108" s="161"/>
      <c r="R108" s="161"/>
    </row>
    <row r="109" spans="1:18" s="76" customFormat="1" ht="12.75">
      <c r="A109" s="155"/>
      <c r="B109" s="156"/>
      <c r="C109" s="167"/>
      <c r="D109" s="157"/>
      <c r="E109" s="157"/>
      <c r="F109" s="158"/>
      <c r="G109" s="159"/>
      <c r="H109" s="159"/>
      <c r="I109" s="160"/>
      <c r="J109" s="160"/>
      <c r="K109" s="160"/>
      <c r="L109" s="160"/>
      <c r="M109" s="160"/>
      <c r="N109" s="160"/>
      <c r="O109" s="160"/>
      <c r="P109" s="160"/>
      <c r="Q109" s="161"/>
      <c r="R109" s="161"/>
    </row>
    <row r="110" spans="1:18" s="76" customFormat="1" ht="12.75">
      <c r="A110" s="155"/>
      <c r="B110" s="156"/>
      <c r="C110" s="167"/>
      <c r="D110" s="157"/>
      <c r="E110" s="157"/>
      <c r="F110" s="158"/>
      <c r="G110" s="159"/>
      <c r="H110" s="159"/>
      <c r="I110" s="160"/>
      <c r="J110" s="160"/>
      <c r="K110" s="160"/>
      <c r="L110" s="160"/>
      <c r="M110" s="160"/>
      <c r="N110" s="160"/>
      <c r="O110" s="160"/>
      <c r="P110" s="160"/>
      <c r="Q110" s="161"/>
      <c r="R110" s="161"/>
    </row>
    <row r="111" spans="1:18" s="76" customFormat="1" ht="12.75">
      <c r="A111" s="155"/>
      <c r="B111" s="156"/>
      <c r="C111" s="167"/>
      <c r="D111" s="157"/>
      <c r="E111" s="157"/>
      <c r="F111" s="158"/>
      <c r="G111" s="159"/>
      <c r="H111" s="159"/>
      <c r="I111" s="160"/>
      <c r="J111" s="160"/>
      <c r="K111" s="160"/>
      <c r="L111" s="160"/>
      <c r="M111" s="160"/>
      <c r="N111" s="160"/>
      <c r="O111" s="160"/>
      <c r="P111" s="160"/>
      <c r="Q111" s="161"/>
      <c r="R111" s="161"/>
    </row>
    <row r="112" spans="1:18" s="76" customFormat="1" ht="12.75">
      <c r="A112" s="155"/>
      <c r="B112" s="156"/>
      <c r="C112" s="167"/>
      <c r="D112" s="157"/>
      <c r="E112" s="157"/>
      <c r="F112" s="158"/>
      <c r="G112" s="159"/>
      <c r="H112" s="159"/>
      <c r="I112" s="160"/>
      <c r="J112" s="160"/>
      <c r="K112" s="160"/>
      <c r="L112" s="160"/>
      <c r="M112" s="160"/>
      <c r="N112" s="160"/>
      <c r="O112" s="160"/>
      <c r="P112" s="160"/>
      <c r="Q112" s="161"/>
      <c r="R112" s="161"/>
    </row>
    <row r="113" spans="1:18" s="76" customFormat="1" ht="12.75">
      <c r="A113" s="155"/>
      <c r="B113" s="156"/>
      <c r="C113" s="167"/>
      <c r="D113" s="157"/>
      <c r="E113" s="157"/>
      <c r="F113" s="158"/>
      <c r="G113" s="159"/>
      <c r="H113" s="159"/>
      <c r="I113" s="160"/>
      <c r="J113" s="160"/>
      <c r="K113" s="160"/>
      <c r="L113" s="160"/>
      <c r="M113" s="160"/>
      <c r="N113" s="160"/>
      <c r="O113" s="160"/>
      <c r="P113" s="160"/>
      <c r="Q113" s="161"/>
      <c r="R113" s="161"/>
    </row>
    <row r="114" spans="1:18" s="76" customFormat="1" ht="12.75">
      <c r="A114" s="155"/>
      <c r="B114" s="156"/>
      <c r="C114" s="167"/>
      <c r="D114" s="157"/>
      <c r="E114" s="157"/>
      <c r="F114" s="158"/>
      <c r="G114" s="159"/>
      <c r="H114" s="159"/>
      <c r="I114" s="160"/>
      <c r="J114" s="160"/>
      <c r="K114" s="160"/>
      <c r="L114" s="160"/>
      <c r="M114" s="160"/>
      <c r="N114" s="160"/>
      <c r="O114" s="160"/>
      <c r="P114" s="160"/>
      <c r="Q114" s="161"/>
      <c r="R114" s="161"/>
    </row>
    <row r="115" spans="1:18" s="76" customFormat="1" ht="12.75">
      <c r="A115" s="155"/>
      <c r="B115" s="156"/>
      <c r="C115" s="167"/>
      <c r="D115" s="157"/>
      <c r="E115" s="157"/>
      <c r="F115" s="158"/>
      <c r="G115" s="159"/>
      <c r="H115" s="159"/>
      <c r="I115" s="160"/>
      <c r="J115" s="160"/>
      <c r="K115" s="160"/>
      <c r="L115" s="160"/>
      <c r="M115" s="160"/>
      <c r="N115" s="160"/>
      <c r="O115" s="160"/>
      <c r="P115" s="160"/>
      <c r="Q115" s="161"/>
      <c r="R115" s="161"/>
    </row>
    <row r="116" spans="1:18" s="76" customFormat="1" ht="12.75">
      <c r="A116" s="155"/>
      <c r="B116" s="156"/>
      <c r="C116" s="167"/>
      <c r="D116" s="157"/>
      <c r="E116" s="157"/>
      <c r="F116" s="158"/>
      <c r="G116" s="159"/>
      <c r="H116" s="159"/>
      <c r="I116" s="160"/>
      <c r="J116" s="160"/>
      <c r="K116" s="160"/>
      <c r="L116" s="160"/>
      <c r="M116" s="160"/>
      <c r="N116" s="160"/>
      <c r="O116" s="160"/>
      <c r="P116" s="160"/>
      <c r="Q116" s="161"/>
      <c r="R116" s="161"/>
    </row>
    <row r="117" spans="1:18" s="76" customFormat="1" ht="12.75">
      <c r="A117" s="155"/>
      <c r="B117" s="156"/>
      <c r="C117" s="167"/>
      <c r="D117" s="157"/>
      <c r="E117" s="157"/>
      <c r="F117" s="158"/>
      <c r="G117" s="159"/>
      <c r="H117" s="159"/>
      <c r="I117" s="160"/>
      <c r="J117" s="160"/>
      <c r="K117" s="160"/>
      <c r="L117" s="160"/>
      <c r="M117" s="160"/>
      <c r="N117" s="160"/>
      <c r="O117" s="160"/>
      <c r="P117" s="160"/>
      <c r="Q117" s="161"/>
      <c r="R117" s="161"/>
    </row>
    <row r="118" spans="1:18" s="76" customFormat="1" ht="12.75">
      <c r="A118" s="155"/>
      <c r="B118" s="156"/>
      <c r="C118" s="167"/>
      <c r="D118" s="157"/>
      <c r="E118" s="157"/>
      <c r="F118" s="158"/>
      <c r="G118" s="159"/>
      <c r="H118" s="159"/>
      <c r="I118" s="160"/>
      <c r="J118" s="160"/>
      <c r="K118" s="160"/>
      <c r="L118" s="160"/>
      <c r="M118" s="160"/>
      <c r="N118" s="160"/>
      <c r="O118" s="160"/>
      <c r="P118" s="160"/>
      <c r="Q118" s="161"/>
      <c r="R118" s="161"/>
    </row>
    <row r="119" spans="1:18" s="76" customFormat="1" ht="12.75">
      <c r="A119" s="155"/>
      <c r="B119" s="156"/>
      <c r="C119" s="167"/>
      <c r="D119" s="157"/>
      <c r="E119" s="157"/>
      <c r="F119" s="158"/>
      <c r="G119" s="159"/>
      <c r="H119" s="159"/>
      <c r="I119" s="160"/>
      <c r="J119" s="160"/>
      <c r="K119" s="160"/>
      <c r="L119" s="160"/>
      <c r="M119" s="160"/>
      <c r="N119" s="160"/>
      <c r="O119" s="160"/>
      <c r="P119" s="160"/>
      <c r="Q119" s="161"/>
      <c r="R119" s="161"/>
    </row>
    <row r="120" spans="1:18" s="76" customFormat="1" ht="12.75">
      <c r="A120" s="155"/>
      <c r="B120" s="156"/>
      <c r="C120" s="167"/>
      <c r="D120" s="157"/>
      <c r="E120" s="157"/>
      <c r="F120" s="158"/>
      <c r="G120" s="159"/>
      <c r="H120" s="159"/>
      <c r="I120" s="160"/>
      <c r="J120" s="160"/>
      <c r="K120" s="160"/>
      <c r="L120" s="160"/>
      <c r="M120" s="160"/>
      <c r="N120" s="160"/>
      <c r="O120" s="160"/>
      <c r="P120" s="160"/>
      <c r="Q120" s="161"/>
      <c r="R120" s="161"/>
    </row>
    <row r="121" spans="1:18" s="76" customFormat="1" ht="12.75">
      <c r="A121" s="155"/>
      <c r="B121" s="156"/>
      <c r="C121" s="167"/>
      <c r="D121" s="157"/>
      <c r="E121" s="157"/>
      <c r="F121" s="158"/>
      <c r="G121" s="159"/>
      <c r="H121" s="159"/>
      <c r="I121" s="160"/>
      <c r="J121" s="160"/>
      <c r="K121" s="160"/>
      <c r="L121" s="160"/>
      <c r="M121" s="160"/>
      <c r="N121" s="160"/>
      <c r="O121" s="160"/>
      <c r="P121" s="160"/>
      <c r="Q121" s="161"/>
      <c r="R121" s="161"/>
    </row>
    <row r="122" spans="1:18" s="76" customFormat="1" ht="12.75">
      <c r="A122" s="155"/>
      <c r="B122" s="156"/>
      <c r="C122" s="167"/>
      <c r="D122" s="157"/>
      <c r="E122" s="157"/>
      <c r="F122" s="158"/>
      <c r="G122" s="159"/>
      <c r="H122" s="159"/>
      <c r="I122" s="160"/>
      <c r="J122" s="160"/>
      <c r="K122" s="160"/>
      <c r="L122" s="160"/>
      <c r="M122" s="160"/>
      <c r="N122" s="160"/>
      <c r="O122" s="160"/>
      <c r="P122" s="160"/>
      <c r="Q122" s="161"/>
      <c r="R122" s="161"/>
    </row>
    <row r="123" spans="1:18" ht="12.75">
      <c r="A123" s="155"/>
      <c r="B123" s="156"/>
      <c r="C123" s="167"/>
      <c r="D123" s="157"/>
      <c r="E123" s="157"/>
      <c r="F123" s="158"/>
      <c r="G123" s="159"/>
      <c r="H123" s="159"/>
      <c r="I123" s="160"/>
      <c r="J123" s="160"/>
      <c r="K123" s="160"/>
      <c r="L123" s="160"/>
      <c r="M123" s="160"/>
      <c r="N123" s="160"/>
      <c r="O123" s="160"/>
      <c r="P123" s="160"/>
      <c r="Q123" s="161"/>
      <c r="R123" s="161"/>
    </row>
    <row r="124" spans="1:18" ht="12.75">
      <c r="A124" s="155"/>
      <c r="B124" s="156"/>
      <c r="C124" s="167"/>
      <c r="D124" s="157"/>
      <c r="E124" s="157"/>
      <c r="F124" s="158"/>
      <c r="G124" s="159"/>
      <c r="H124" s="159"/>
      <c r="I124" s="160"/>
      <c r="J124" s="160"/>
      <c r="K124" s="160"/>
      <c r="L124" s="160"/>
      <c r="M124" s="160"/>
      <c r="N124" s="160"/>
      <c r="O124" s="160"/>
      <c r="P124" s="160"/>
      <c r="Q124" s="161"/>
      <c r="R124" s="161"/>
    </row>
    <row r="125" spans="1:18" ht="12.75">
      <c r="A125" s="155"/>
      <c r="B125" s="156"/>
      <c r="C125" s="167"/>
      <c r="D125" s="157"/>
      <c r="E125" s="157"/>
      <c r="F125" s="158"/>
      <c r="G125" s="159"/>
      <c r="H125" s="159"/>
      <c r="I125" s="160"/>
      <c r="J125" s="160"/>
      <c r="K125" s="160"/>
      <c r="L125" s="160"/>
      <c r="M125" s="160"/>
      <c r="N125" s="160"/>
      <c r="O125" s="160"/>
      <c r="P125" s="160"/>
      <c r="Q125" s="161"/>
      <c r="R125" s="161"/>
    </row>
    <row r="126" spans="1:18" ht="12.75">
      <c r="A126" s="155"/>
      <c r="B126" s="156"/>
      <c r="C126" s="167"/>
      <c r="D126" s="157"/>
      <c r="E126" s="157"/>
      <c r="F126" s="158"/>
      <c r="G126" s="159"/>
      <c r="H126" s="159"/>
      <c r="I126" s="160"/>
      <c r="J126" s="160"/>
      <c r="K126" s="160"/>
      <c r="L126" s="160"/>
      <c r="M126" s="160"/>
      <c r="N126" s="160"/>
      <c r="O126" s="160"/>
      <c r="P126" s="160"/>
      <c r="Q126" s="161"/>
      <c r="R126" s="161"/>
    </row>
    <row r="127" spans="1:18" ht="12.75">
      <c r="A127" s="155"/>
      <c r="B127" s="156"/>
      <c r="C127" s="167"/>
      <c r="D127" s="157"/>
      <c r="E127" s="157"/>
      <c r="F127" s="158"/>
      <c r="G127" s="159"/>
      <c r="H127" s="159"/>
      <c r="I127" s="160"/>
      <c r="J127" s="160"/>
      <c r="K127" s="160"/>
      <c r="L127" s="160"/>
      <c r="M127" s="160"/>
      <c r="N127" s="160"/>
      <c r="O127" s="160"/>
      <c r="P127" s="160"/>
      <c r="Q127" s="161"/>
      <c r="R127" s="161"/>
    </row>
    <row r="128" spans="1:18" ht="12.75">
      <c r="A128" s="155"/>
      <c r="B128" s="156"/>
      <c r="C128" s="167"/>
      <c r="D128" s="157"/>
      <c r="E128" s="157"/>
      <c r="F128" s="158"/>
      <c r="G128" s="159"/>
      <c r="H128" s="159"/>
      <c r="I128" s="160"/>
      <c r="J128" s="160"/>
      <c r="K128" s="160"/>
      <c r="L128" s="160"/>
      <c r="M128" s="160"/>
      <c r="N128" s="160"/>
      <c r="O128" s="160"/>
      <c r="P128" s="160"/>
      <c r="Q128" s="161"/>
      <c r="R128" s="161"/>
    </row>
    <row r="129" spans="1:18" ht="12.75">
      <c r="A129" s="155"/>
      <c r="B129" s="156"/>
      <c r="C129" s="167"/>
      <c r="D129" s="157"/>
      <c r="E129" s="157"/>
      <c r="F129" s="158"/>
      <c r="G129" s="159"/>
      <c r="H129" s="159"/>
      <c r="I129" s="160"/>
      <c r="J129" s="160"/>
      <c r="K129" s="160"/>
      <c r="L129" s="160"/>
      <c r="M129" s="160"/>
      <c r="N129" s="160"/>
      <c r="O129" s="160"/>
      <c r="P129" s="160"/>
      <c r="Q129" s="161"/>
      <c r="R129" s="161"/>
    </row>
    <row r="130" spans="1:18" ht="12.75">
      <c r="A130" s="155"/>
      <c r="B130" s="156"/>
      <c r="C130" s="167"/>
      <c r="D130" s="157"/>
      <c r="E130" s="157"/>
      <c r="F130" s="158"/>
      <c r="G130" s="159"/>
      <c r="H130" s="159"/>
      <c r="I130" s="160"/>
      <c r="J130" s="160"/>
      <c r="K130" s="160"/>
      <c r="L130" s="160"/>
      <c r="M130" s="160"/>
      <c r="N130" s="160"/>
      <c r="O130" s="160"/>
      <c r="P130" s="160"/>
      <c r="Q130" s="161"/>
      <c r="R130" s="161"/>
    </row>
    <row r="131" spans="1:18" ht="12.75">
      <c r="A131" s="155"/>
      <c r="B131" s="156"/>
      <c r="C131" s="167"/>
      <c r="D131" s="157"/>
      <c r="E131" s="157"/>
      <c r="F131" s="158"/>
      <c r="G131" s="159"/>
      <c r="H131" s="159"/>
      <c r="I131" s="160"/>
      <c r="J131" s="160"/>
      <c r="K131" s="160"/>
      <c r="L131" s="160"/>
      <c r="M131" s="160"/>
      <c r="N131" s="160"/>
      <c r="O131" s="160"/>
      <c r="P131" s="160"/>
      <c r="Q131" s="161"/>
      <c r="R131" s="161"/>
    </row>
    <row r="132" spans="1:18" ht="12.75">
      <c r="A132" s="155"/>
      <c r="B132" s="156"/>
      <c r="C132" s="167"/>
      <c r="D132" s="157"/>
      <c r="E132" s="157"/>
      <c r="F132" s="158"/>
      <c r="G132" s="159"/>
      <c r="H132" s="159"/>
      <c r="I132" s="160"/>
      <c r="J132" s="160"/>
      <c r="K132" s="160"/>
      <c r="L132" s="160"/>
      <c r="M132" s="160"/>
      <c r="N132" s="160"/>
      <c r="O132" s="160"/>
      <c r="P132" s="160"/>
      <c r="Q132" s="161"/>
      <c r="R132" s="161"/>
    </row>
    <row r="133" spans="1:18" ht="12.75">
      <c r="A133" s="155"/>
      <c r="B133" s="156"/>
      <c r="C133" s="167"/>
      <c r="D133" s="157"/>
      <c r="E133" s="157"/>
      <c r="F133" s="158"/>
      <c r="G133" s="159"/>
      <c r="H133" s="159"/>
      <c r="I133" s="160"/>
      <c r="J133" s="160"/>
      <c r="K133" s="160"/>
      <c r="L133" s="160"/>
      <c r="M133" s="160"/>
      <c r="N133" s="160"/>
      <c r="O133" s="160"/>
      <c r="P133" s="160"/>
      <c r="Q133" s="161"/>
      <c r="R133" s="161"/>
    </row>
    <row r="134" spans="1:18" ht="12.75">
      <c r="A134" s="155"/>
      <c r="B134" s="156"/>
      <c r="C134" s="167"/>
      <c r="D134" s="157"/>
      <c r="E134" s="157"/>
      <c r="F134" s="158"/>
      <c r="G134" s="159"/>
      <c r="H134" s="159"/>
      <c r="I134" s="160"/>
      <c r="J134" s="160"/>
      <c r="K134" s="160"/>
      <c r="L134" s="160"/>
      <c r="M134" s="160"/>
      <c r="N134" s="160"/>
      <c r="O134" s="160"/>
      <c r="P134" s="160"/>
      <c r="Q134" s="161"/>
      <c r="R134" s="161"/>
    </row>
    <row r="135" spans="1:18" ht="12.75">
      <c r="A135" s="155"/>
      <c r="B135" s="156"/>
      <c r="C135" s="167"/>
      <c r="D135" s="157"/>
      <c r="E135" s="157"/>
      <c r="F135" s="158"/>
      <c r="G135" s="159"/>
      <c r="H135" s="159"/>
      <c r="I135" s="160"/>
      <c r="J135" s="160"/>
      <c r="K135" s="160"/>
      <c r="L135" s="160"/>
      <c r="M135" s="160"/>
      <c r="N135" s="160"/>
      <c r="O135" s="160"/>
      <c r="P135" s="160"/>
      <c r="Q135" s="161"/>
      <c r="R135" s="161"/>
    </row>
    <row r="136" spans="1:18" ht="12.75">
      <c r="A136" s="155"/>
      <c r="B136" s="156"/>
      <c r="C136" s="167"/>
      <c r="D136" s="157"/>
      <c r="E136" s="157"/>
      <c r="F136" s="158"/>
      <c r="G136" s="159"/>
      <c r="H136" s="159"/>
      <c r="I136" s="160"/>
      <c r="J136" s="160"/>
      <c r="K136" s="160"/>
      <c r="L136" s="160"/>
      <c r="M136" s="160"/>
      <c r="N136" s="160"/>
      <c r="O136" s="160"/>
      <c r="P136" s="160"/>
      <c r="Q136" s="161"/>
      <c r="R136" s="161"/>
    </row>
    <row r="137" spans="1:18" ht="12.75">
      <c r="A137" s="155"/>
      <c r="B137" s="156"/>
      <c r="C137" s="167"/>
      <c r="D137" s="157"/>
      <c r="E137" s="157"/>
      <c r="F137" s="158"/>
      <c r="G137" s="159"/>
      <c r="H137" s="159"/>
      <c r="I137" s="160"/>
      <c r="J137" s="160"/>
      <c r="K137" s="160"/>
      <c r="L137" s="160"/>
      <c r="M137" s="160"/>
      <c r="N137" s="160"/>
      <c r="O137" s="160"/>
      <c r="P137" s="160"/>
      <c r="Q137" s="161"/>
      <c r="R137" s="161"/>
    </row>
    <row r="138" spans="1:18" ht="12.75">
      <c r="A138" s="155"/>
      <c r="B138" s="156"/>
      <c r="C138" s="167"/>
      <c r="D138" s="157"/>
      <c r="E138" s="157"/>
      <c r="F138" s="158"/>
      <c r="G138" s="159"/>
      <c r="H138" s="159"/>
      <c r="I138" s="160"/>
      <c r="J138" s="160"/>
      <c r="K138" s="160"/>
      <c r="L138" s="160"/>
      <c r="M138" s="160"/>
      <c r="N138" s="160"/>
      <c r="O138" s="160"/>
      <c r="P138" s="160"/>
      <c r="Q138" s="161"/>
      <c r="R138" s="161"/>
    </row>
    <row r="139" spans="1:18" ht="12.75">
      <c r="A139" s="155"/>
      <c r="B139" s="156"/>
      <c r="C139" s="167"/>
      <c r="D139" s="157"/>
      <c r="E139" s="157"/>
      <c r="F139" s="158"/>
      <c r="G139" s="159"/>
      <c r="H139" s="159"/>
      <c r="I139" s="160"/>
      <c r="J139" s="160"/>
      <c r="K139" s="160"/>
      <c r="L139" s="160"/>
      <c r="M139" s="160"/>
      <c r="N139" s="160"/>
      <c r="O139" s="160"/>
      <c r="P139" s="160"/>
      <c r="Q139" s="161"/>
      <c r="R139" s="161"/>
    </row>
    <row r="140" spans="1:18" ht="12.75">
      <c r="A140" s="155"/>
      <c r="B140" s="156"/>
      <c r="C140" s="167"/>
      <c r="D140" s="157"/>
      <c r="E140" s="157"/>
      <c r="F140" s="158"/>
      <c r="G140" s="159"/>
      <c r="H140" s="159"/>
      <c r="I140" s="160"/>
      <c r="J140" s="160"/>
      <c r="K140" s="160"/>
      <c r="L140" s="160"/>
      <c r="M140" s="160"/>
      <c r="N140" s="160"/>
      <c r="O140" s="160"/>
      <c r="P140" s="160"/>
      <c r="Q140" s="161"/>
      <c r="R140" s="161"/>
    </row>
    <row r="141" spans="1:18" ht="12.75">
      <c r="A141" s="155"/>
      <c r="B141" s="156"/>
      <c r="C141" s="167"/>
      <c r="D141" s="157"/>
      <c r="E141" s="157"/>
      <c r="F141" s="158"/>
      <c r="G141" s="159"/>
      <c r="H141" s="159"/>
      <c r="I141" s="160"/>
      <c r="J141" s="160"/>
      <c r="K141" s="160"/>
      <c r="L141" s="160"/>
      <c r="M141" s="160"/>
      <c r="N141" s="160"/>
      <c r="O141" s="160"/>
      <c r="P141" s="160"/>
      <c r="Q141" s="161"/>
      <c r="R141" s="161"/>
    </row>
    <row r="142" spans="1:18" ht="12.75">
      <c r="A142" s="155"/>
      <c r="B142" s="156"/>
      <c r="C142" s="167"/>
      <c r="D142" s="157"/>
      <c r="E142" s="157"/>
      <c r="F142" s="158"/>
      <c r="G142" s="159"/>
      <c r="H142" s="159"/>
      <c r="I142" s="160"/>
      <c r="J142" s="160"/>
      <c r="K142" s="160"/>
      <c r="L142" s="160"/>
      <c r="M142" s="160"/>
      <c r="N142" s="160"/>
      <c r="O142" s="160"/>
      <c r="P142" s="160"/>
      <c r="Q142" s="161"/>
      <c r="R142" s="161"/>
    </row>
    <row r="143" spans="1:18" ht="12.75">
      <c r="A143" s="155"/>
      <c r="B143" s="156"/>
      <c r="C143" s="167"/>
      <c r="D143" s="157"/>
      <c r="E143" s="157"/>
      <c r="F143" s="158"/>
      <c r="G143" s="159"/>
      <c r="H143" s="159"/>
      <c r="I143" s="160"/>
      <c r="J143" s="160"/>
      <c r="K143" s="160"/>
      <c r="L143" s="160"/>
      <c r="M143" s="160"/>
      <c r="N143" s="160"/>
      <c r="O143" s="160"/>
      <c r="P143" s="160"/>
      <c r="Q143" s="161"/>
      <c r="R143" s="161"/>
    </row>
    <row r="144" spans="1:18" ht="12.75">
      <c r="A144" s="155"/>
      <c r="B144" s="156"/>
      <c r="C144" s="167"/>
      <c r="D144" s="157"/>
      <c r="E144" s="157"/>
      <c r="F144" s="158"/>
      <c r="G144" s="159"/>
      <c r="H144" s="159"/>
      <c r="I144" s="160"/>
      <c r="J144" s="160"/>
      <c r="K144" s="160"/>
      <c r="L144" s="160"/>
      <c r="M144" s="160"/>
      <c r="N144" s="160"/>
      <c r="O144" s="160"/>
      <c r="P144" s="160"/>
      <c r="Q144" s="161"/>
      <c r="R144" s="161"/>
    </row>
    <row r="145" spans="1:18" ht="12.75">
      <c r="A145" s="155"/>
      <c r="B145" s="156"/>
      <c r="C145" s="167"/>
      <c r="D145" s="157"/>
      <c r="E145" s="157"/>
      <c r="F145" s="158"/>
      <c r="G145" s="159"/>
      <c r="H145" s="159"/>
      <c r="I145" s="160"/>
      <c r="J145" s="160"/>
      <c r="K145" s="160"/>
      <c r="L145" s="160"/>
      <c r="M145" s="160"/>
      <c r="N145" s="160"/>
      <c r="O145" s="160"/>
      <c r="P145" s="160"/>
      <c r="Q145" s="161"/>
      <c r="R145" s="161"/>
    </row>
    <row r="146" spans="1:18" ht="12.75">
      <c r="A146" s="155"/>
      <c r="B146" s="156"/>
      <c r="C146" s="167"/>
      <c r="D146" s="157"/>
      <c r="E146" s="157"/>
      <c r="F146" s="158"/>
      <c r="G146" s="159"/>
      <c r="H146" s="159"/>
      <c r="I146" s="160"/>
      <c r="J146" s="160"/>
      <c r="K146" s="160"/>
      <c r="L146" s="160"/>
      <c r="M146" s="160"/>
      <c r="N146" s="160"/>
      <c r="O146" s="160"/>
      <c r="P146" s="160"/>
      <c r="Q146" s="161"/>
      <c r="R146" s="161"/>
    </row>
    <row r="147" spans="1:18" ht="12.75">
      <c r="A147" s="155"/>
      <c r="B147" s="156"/>
      <c r="C147" s="167"/>
      <c r="D147" s="157"/>
      <c r="E147" s="157"/>
      <c r="F147" s="158"/>
      <c r="G147" s="159"/>
      <c r="H147" s="159"/>
      <c r="I147" s="160"/>
      <c r="J147" s="160"/>
      <c r="K147" s="160"/>
      <c r="L147" s="160"/>
      <c r="M147" s="160"/>
      <c r="N147" s="160"/>
      <c r="O147" s="160"/>
      <c r="P147" s="160"/>
      <c r="Q147" s="161"/>
      <c r="R147" s="161"/>
    </row>
    <row r="148" spans="1:18" ht="12.75">
      <c r="A148" s="155"/>
      <c r="B148" s="156"/>
      <c r="C148" s="167"/>
      <c r="D148" s="157"/>
      <c r="E148" s="157"/>
      <c r="F148" s="158"/>
      <c r="G148" s="159"/>
      <c r="H148" s="159"/>
      <c r="I148" s="160"/>
      <c r="J148" s="160"/>
      <c r="K148" s="160"/>
      <c r="L148" s="160"/>
      <c r="M148" s="160"/>
      <c r="N148" s="160"/>
      <c r="O148" s="160"/>
      <c r="P148" s="160"/>
      <c r="Q148" s="161"/>
      <c r="R148" s="161"/>
    </row>
    <row r="149" spans="1:18" ht="12.75">
      <c r="A149" s="155"/>
      <c r="B149" s="156"/>
      <c r="C149" s="167"/>
      <c r="D149" s="157"/>
      <c r="E149" s="157"/>
      <c r="F149" s="158"/>
      <c r="G149" s="159"/>
      <c r="H149" s="159"/>
      <c r="I149" s="160"/>
      <c r="J149" s="160"/>
      <c r="K149" s="160"/>
      <c r="L149" s="160"/>
      <c r="M149" s="160"/>
      <c r="N149" s="160"/>
      <c r="O149" s="160"/>
      <c r="P149" s="160"/>
      <c r="Q149" s="161"/>
      <c r="R149" s="161"/>
    </row>
    <row r="150" spans="1:18" ht="12.75">
      <c r="A150" s="155"/>
      <c r="B150" s="156"/>
      <c r="C150" s="167"/>
      <c r="D150" s="157"/>
      <c r="E150" s="157"/>
      <c r="F150" s="158"/>
      <c r="G150" s="159"/>
      <c r="H150" s="159"/>
      <c r="I150" s="160"/>
      <c r="J150" s="160"/>
      <c r="K150" s="160"/>
      <c r="L150" s="160"/>
      <c r="M150" s="160"/>
      <c r="N150" s="160"/>
      <c r="O150" s="160"/>
      <c r="P150" s="160"/>
      <c r="Q150" s="161"/>
      <c r="R150" s="161"/>
    </row>
    <row r="151" spans="1:18" ht="12.75">
      <c r="A151" s="155"/>
      <c r="B151" s="156"/>
      <c r="C151" s="167"/>
      <c r="D151" s="157"/>
      <c r="E151" s="157"/>
      <c r="F151" s="158"/>
      <c r="G151" s="159"/>
      <c r="H151" s="159"/>
      <c r="I151" s="160"/>
      <c r="J151" s="160"/>
      <c r="K151" s="160"/>
      <c r="L151" s="160"/>
      <c r="M151" s="160"/>
      <c r="N151" s="160"/>
      <c r="O151" s="160"/>
      <c r="P151" s="160"/>
      <c r="Q151" s="161"/>
      <c r="R151" s="161"/>
    </row>
    <row r="152" spans="1:18" ht="12.75">
      <c r="A152" s="155"/>
      <c r="B152" s="156"/>
      <c r="C152" s="167"/>
      <c r="D152" s="157"/>
      <c r="E152" s="157"/>
      <c r="F152" s="158"/>
      <c r="G152" s="159"/>
      <c r="H152" s="159"/>
      <c r="I152" s="160"/>
      <c r="J152" s="160"/>
      <c r="K152" s="160"/>
      <c r="L152" s="160"/>
      <c r="M152" s="160"/>
      <c r="N152" s="160"/>
      <c r="O152" s="160"/>
      <c r="P152" s="160"/>
      <c r="Q152" s="161"/>
      <c r="R152" s="161"/>
    </row>
    <row r="153" spans="1:18" ht="12.75">
      <c r="A153" s="155"/>
      <c r="B153" s="156"/>
      <c r="C153" s="167"/>
      <c r="D153" s="157"/>
      <c r="E153" s="157"/>
      <c r="F153" s="158"/>
      <c r="G153" s="159"/>
      <c r="H153" s="159"/>
      <c r="I153" s="160"/>
      <c r="J153" s="160"/>
      <c r="K153" s="160"/>
      <c r="L153" s="160"/>
      <c r="M153" s="160"/>
      <c r="N153" s="160"/>
      <c r="O153" s="160"/>
      <c r="P153" s="160"/>
      <c r="Q153" s="161"/>
      <c r="R153" s="161"/>
    </row>
    <row r="154" spans="1:18" ht="12.75">
      <c r="A154" s="155"/>
      <c r="B154" s="156"/>
      <c r="C154" s="167"/>
      <c r="D154" s="157"/>
      <c r="E154" s="157"/>
      <c r="F154" s="158"/>
      <c r="G154" s="159"/>
      <c r="H154" s="159"/>
      <c r="I154" s="160"/>
      <c r="J154" s="160"/>
      <c r="K154" s="160"/>
      <c r="L154" s="160"/>
      <c r="M154" s="160"/>
      <c r="N154" s="160"/>
      <c r="O154" s="160"/>
      <c r="P154" s="160"/>
      <c r="Q154" s="161"/>
      <c r="R154" s="161"/>
    </row>
    <row r="155" spans="1:18" ht="12.75">
      <c r="A155" s="155"/>
      <c r="B155" s="156"/>
      <c r="C155" s="167"/>
      <c r="D155" s="157"/>
      <c r="E155" s="157"/>
      <c r="F155" s="158"/>
      <c r="G155" s="159"/>
      <c r="H155" s="159"/>
      <c r="I155" s="160"/>
      <c r="J155" s="160"/>
      <c r="K155" s="160"/>
      <c r="L155" s="160"/>
      <c r="M155" s="160"/>
      <c r="N155" s="160"/>
      <c r="O155" s="160"/>
      <c r="P155" s="160"/>
      <c r="Q155" s="161"/>
      <c r="R155" s="161"/>
    </row>
    <row r="156" spans="1:18" ht="12.75">
      <c r="A156" s="155"/>
      <c r="B156" s="156"/>
      <c r="C156" s="167"/>
      <c r="D156" s="157"/>
      <c r="E156" s="157"/>
      <c r="F156" s="158"/>
      <c r="G156" s="159"/>
      <c r="H156" s="159"/>
      <c r="I156" s="160"/>
      <c r="J156" s="160"/>
      <c r="K156" s="160"/>
      <c r="L156" s="160"/>
      <c r="M156" s="160"/>
      <c r="N156" s="160"/>
      <c r="O156" s="160"/>
      <c r="P156" s="160"/>
      <c r="Q156" s="161"/>
      <c r="R156" s="161"/>
    </row>
    <row r="157" spans="1:18" ht="12.75">
      <c r="A157" s="155"/>
      <c r="B157" s="156"/>
      <c r="C157" s="167"/>
      <c r="D157" s="157"/>
      <c r="E157" s="157"/>
      <c r="F157" s="158"/>
      <c r="G157" s="159"/>
      <c r="H157" s="159"/>
      <c r="I157" s="160"/>
      <c r="J157" s="160"/>
      <c r="K157" s="160"/>
      <c r="L157" s="160"/>
      <c r="M157" s="160"/>
      <c r="N157" s="160"/>
      <c r="O157" s="160"/>
      <c r="P157" s="160"/>
      <c r="Q157" s="161"/>
      <c r="R157" s="161"/>
    </row>
    <row r="158" spans="1:18" ht="12.75">
      <c r="A158" s="155"/>
      <c r="B158" s="156"/>
      <c r="C158" s="167"/>
      <c r="D158" s="157"/>
      <c r="E158" s="157"/>
      <c r="F158" s="158"/>
      <c r="G158" s="159"/>
      <c r="H158" s="159"/>
      <c r="I158" s="160"/>
      <c r="J158" s="160"/>
      <c r="K158" s="160"/>
      <c r="L158" s="160"/>
      <c r="M158" s="160"/>
      <c r="N158" s="160"/>
      <c r="O158" s="160"/>
      <c r="P158" s="160"/>
      <c r="Q158" s="161"/>
      <c r="R158" s="161"/>
    </row>
    <row r="159" spans="1:18" ht="12.75">
      <c r="A159" s="155"/>
      <c r="B159" s="156"/>
      <c r="C159" s="167"/>
      <c r="D159" s="157"/>
      <c r="E159" s="157"/>
      <c r="F159" s="158"/>
      <c r="G159" s="159"/>
      <c r="H159" s="159"/>
      <c r="I159" s="160"/>
      <c r="J159" s="160"/>
      <c r="K159" s="160"/>
      <c r="L159" s="160"/>
      <c r="M159" s="160"/>
      <c r="N159" s="160"/>
      <c r="O159" s="160"/>
      <c r="P159" s="160"/>
      <c r="Q159" s="161"/>
      <c r="R159" s="161"/>
    </row>
    <row r="160" spans="1:18" ht="12.75">
      <c r="A160" s="155"/>
      <c r="B160" s="156"/>
      <c r="C160" s="167"/>
      <c r="D160" s="157"/>
      <c r="E160" s="157"/>
      <c r="F160" s="158"/>
      <c r="G160" s="159"/>
      <c r="H160" s="159"/>
      <c r="I160" s="160"/>
      <c r="J160" s="160"/>
      <c r="K160" s="160"/>
      <c r="L160" s="160"/>
      <c r="M160" s="160"/>
      <c r="N160" s="160"/>
      <c r="O160" s="160"/>
      <c r="P160" s="160"/>
      <c r="Q160" s="161"/>
      <c r="R160" s="161"/>
    </row>
    <row r="161" spans="1:18" ht="12.75">
      <c r="A161" s="155"/>
      <c r="B161" s="156"/>
      <c r="C161" s="167"/>
      <c r="D161" s="157"/>
      <c r="E161" s="157"/>
      <c r="F161" s="158"/>
      <c r="G161" s="159"/>
      <c r="H161" s="159"/>
      <c r="I161" s="160"/>
      <c r="J161" s="160"/>
      <c r="K161" s="160"/>
      <c r="L161" s="160"/>
      <c r="M161" s="160"/>
      <c r="N161" s="160"/>
      <c r="O161" s="160"/>
      <c r="P161" s="160"/>
      <c r="Q161" s="161"/>
      <c r="R161" s="161"/>
    </row>
    <row r="162" spans="1:18" ht="12.75">
      <c r="A162" s="155"/>
      <c r="B162" s="156"/>
      <c r="C162" s="167"/>
      <c r="D162" s="157"/>
      <c r="E162" s="157"/>
      <c r="F162" s="158"/>
      <c r="G162" s="159"/>
      <c r="H162" s="159"/>
      <c r="I162" s="160"/>
      <c r="J162" s="160"/>
      <c r="K162" s="160"/>
      <c r="L162" s="160"/>
      <c r="M162" s="160"/>
      <c r="N162" s="160"/>
      <c r="O162" s="160"/>
      <c r="P162" s="160"/>
      <c r="Q162" s="161"/>
      <c r="R162" s="161"/>
    </row>
    <row r="163" spans="1:18" ht="12.75">
      <c r="A163" s="155"/>
      <c r="B163" s="156"/>
      <c r="C163" s="167"/>
      <c r="D163" s="157"/>
      <c r="E163" s="157"/>
      <c r="F163" s="158"/>
      <c r="G163" s="159"/>
      <c r="H163" s="159"/>
      <c r="I163" s="160"/>
      <c r="J163" s="160"/>
      <c r="K163" s="160"/>
      <c r="L163" s="160"/>
      <c r="M163" s="160"/>
      <c r="N163" s="160"/>
      <c r="O163" s="160"/>
      <c r="P163" s="160"/>
      <c r="Q163" s="161"/>
      <c r="R163" s="161"/>
    </row>
    <row r="164" spans="1:18" ht="12.75">
      <c r="A164" s="155"/>
      <c r="B164" s="156"/>
      <c r="C164" s="167"/>
      <c r="D164" s="157"/>
      <c r="E164" s="157"/>
      <c r="F164" s="158"/>
      <c r="G164" s="159"/>
      <c r="H164" s="159"/>
      <c r="I164" s="160"/>
      <c r="J164" s="160"/>
      <c r="K164" s="160"/>
      <c r="L164" s="160"/>
      <c r="M164" s="160"/>
      <c r="N164" s="160"/>
      <c r="O164" s="160"/>
      <c r="P164" s="160"/>
      <c r="Q164" s="161"/>
      <c r="R164" s="161"/>
    </row>
    <row r="165" spans="1:18" ht="12.75">
      <c r="A165" s="155"/>
      <c r="B165" s="156"/>
      <c r="C165" s="167"/>
      <c r="D165" s="157"/>
      <c r="E165" s="157"/>
      <c r="F165" s="158"/>
      <c r="G165" s="159"/>
      <c r="H165" s="159"/>
      <c r="I165" s="160"/>
      <c r="J165" s="160"/>
      <c r="K165" s="160"/>
      <c r="L165" s="160"/>
      <c r="M165" s="160"/>
      <c r="N165" s="160"/>
      <c r="O165" s="160"/>
      <c r="P165" s="160"/>
      <c r="Q165" s="161"/>
      <c r="R165" s="161"/>
    </row>
    <row r="166" spans="1:18" ht="12.75">
      <c r="A166" s="155"/>
      <c r="B166" s="156"/>
      <c r="C166" s="167"/>
      <c r="D166" s="157"/>
      <c r="E166" s="157"/>
      <c r="F166" s="158"/>
      <c r="G166" s="159"/>
      <c r="H166" s="159"/>
      <c r="I166" s="160"/>
      <c r="J166" s="160"/>
      <c r="K166" s="160"/>
      <c r="L166" s="160"/>
      <c r="M166" s="160"/>
      <c r="N166" s="160"/>
      <c r="O166" s="160"/>
      <c r="P166" s="160"/>
      <c r="Q166" s="161"/>
      <c r="R166" s="161"/>
    </row>
    <row r="167" spans="1:18" ht="12.75">
      <c r="A167" s="155"/>
      <c r="B167" s="156"/>
      <c r="C167" s="167"/>
      <c r="D167" s="157"/>
      <c r="E167" s="157"/>
      <c r="F167" s="158"/>
      <c r="G167" s="159"/>
      <c r="H167" s="159"/>
      <c r="I167" s="160"/>
      <c r="J167" s="160"/>
      <c r="K167" s="160"/>
      <c r="L167" s="160"/>
      <c r="M167" s="160"/>
      <c r="N167" s="160"/>
      <c r="O167" s="160"/>
      <c r="P167" s="160"/>
      <c r="Q167" s="161"/>
      <c r="R167" s="161"/>
    </row>
    <row r="168" spans="1:18" ht="12.75">
      <c r="A168" s="155"/>
      <c r="B168" s="156"/>
      <c r="C168" s="167"/>
      <c r="D168" s="157"/>
      <c r="E168" s="157"/>
      <c r="F168" s="158"/>
      <c r="G168" s="159"/>
      <c r="H168" s="159"/>
      <c r="I168" s="160"/>
      <c r="J168" s="160"/>
      <c r="K168" s="160"/>
      <c r="L168" s="160"/>
      <c r="M168" s="160"/>
      <c r="N168" s="160"/>
      <c r="O168" s="160"/>
      <c r="P168" s="160"/>
      <c r="Q168" s="161"/>
      <c r="R168" s="161"/>
    </row>
    <row r="169" spans="1:18" ht="12.75">
      <c r="A169" s="155"/>
      <c r="B169" s="156"/>
      <c r="C169" s="167"/>
      <c r="D169" s="157"/>
      <c r="E169" s="157"/>
      <c r="F169" s="158"/>
      <c r="G169" s="159"/>
      <c r="H169" s="159"/>
      <c r="I169" s="160"/>
      <c r="J169" s="160"/>
      <c r="K169" s="160"/>
      <c r="L169" s="160"/>
      <c r="M169" s="160"/>
      <c r="N169" s="160"/>
      <c r="O169" s="160"/>
      <c r="P169" s="160"/>
      <c r="Q169" s="161"/>
      <c r="R169" s="161"/>
    </row>
    <row r="170" spans="1:18" ht="12.75">
      <c r="A170" s="155"/>
      <c r="B170" s="156"/>
      <c r="C170" s="167"/>
      <c r="D170" s="157"/>
      <c r="E170" s="157"/>
      <c r="F170" s="158"/>
      <c r="G170" s="159"/>
      <c r="H170" s="159"/>
      <c r="I170" s="160"/>
      <c r="J170" s="160"/>
      <c r="K170" s="160"/>
      <c r="L170" s="160"/>
      <c r="M170" s="160"/>
      <c r="N170" s="160"/>
      <c r="O170" s="160"/>
      <c r="P170" s="160"/>
      <c r="Q170" s="161"/>
      <c r="R170" s="161"/>
    </row>
    <row r="171" spans="1:18" ht="12.75">
      <c r="A171" s="155"/>
      <c r="B171" s="156"/>
      <c r="C171" s="167"/>
      <c r="D171" s="157"/>
      <c r="E171" s="157"/>
      <c r="F171" s="158"/>
      <c r="G171" s="159"/>
      <c r="H171" s="159"/>
      <c r="I171" s="160"/>
      <c r="J171" s="160"/>
      <c r="K171" s="160"/>
      <c r="L171" s="160"/>
      <c r="M171" s="160"/>
      <c r="N171" s="160"/>
      <c r="O171" s="160"/>
      <c r="P171" s="160"/>
      <c r="Q171" s="161"/>
      <c r="R171" s="161"/>
    </row>
    <row r="172" spans="1:18" ht="12.75">
      <c r="A172" s="155"/>
      <c r="B172" s="156"/>
      <c r="C172" s="167"/>
      <c r="D172" s="157"/>
      <c r="E172" s="157"/>
      <c r="F172" s="158"/>
      <c r="G172" s="159"/>
      <c r="H172" s="159"/>
      <c r="I172" s="160"/>
      <c r="J172" s="160"/>
      <c r="K172" s="160"/>
      <c r="L172" s="160"/>
      <c r="M172" s="160"/>
      <c r="N172" s="160"/>
      <c r="O172" s="160"/>
      <c r="P172" s="160"/>
      <c r="Q172" s="161"/>
      <c r="R172" s="161"/>
    </row>
    <row r="173" spans="1:18" ht="12.75">
      <c r="A173" s="155"/>
      <c r="B173" s="156"/>
      <c r="C173" s="167"/>
      <c r="D173" s="157"/>
      <c r="E173" s="157"/>
      <c r="F173" s="158"/>
      <c r="G173" s="159"/>
      <c r="H173" s="159"/>
      <c r="I173" s="160"/>
      <c r="J173" s="160"/>
      <c r="K173" s="160"/>
      <c r="L173" s="160"/>
      <c r="M173" s="160"/>
      <c r="N173" s="160"/>
      <c r="O173" s="160"/>
      <c r="P173" s="160"/>
      <c r="Q173" s="161"/>
      <c r="R173" s="161"/>
    </row>
    <row r="174" spans="1:18" ht="12.75">
      <c r="A174" s="155"/>
      <c r="B174" s="156"/>
      <c r="C174" s="167"/>
      <c r="D174" s="157"/>
      <c r="E174" s="157"/>
      <c r="F174" s="158"/>
      <c r="G174" s="159"/>
      <c r="H174" s="159"/>
      <c r="I174" s="160"/>
      <c r="J174" s="160"/>
      <c r="K174" s="160"/>
      <c r="L174" s="160"/>
      <c r="M174" s="160"/>
      <c r="N174" s="160"/>
      <c r="O174" s="160"/>
      <c r="P174" s="160"/>
      <c r="Q174" s="161"/>
      <c r="R174" s="161"/>
    </row>
    <row r="175" spans="1:18" ht="12.75">
      <c r="A175" s="155"/>
      <c r="B175" s="156"/>
      <c r="C175" s="167"/>
      <c r="D175" s="157"/>
      <c r="E175" s="157"/>
      <c r="F175" s="158"/>
      <c r="G175" s="159"/>
      <c r="H175" s="159"/>
      <c r="I175" s="160"/>
      <c r="J175" s="160"/>
      <c r="K175" s="160"/>
      <c r="L175" s="160"/>
      <c r="M175" s="160"/>
      <c r="N175" s="160"/>
      <c r="O175" s="160"/>
      <c r="P175" s="160"/>
      <c r="Q175" s="161"/>
      <c r="R175" s="161"/>
    </row>
    <row r="176" spans="1:18" ht="12.75">
      <c r="A176" s="155"/>
      <c r="B176" s="156"/>
      <c r="C176" s="167"/>
      <c r="D176" s="157"/>
      <c r="E176" s="157"/>
      <c r="F176" s="158"/>
      <c r="G176" s="159"/>
      <c r="H176" s="159"/>
      <c r="I176" s="160"/>
      <c r="J176" s="160"/>
      <c r="K176" s="160"/>
      <c r="L176" s="160"/>
      <c r="M176" s="160"/>
      <c r="N176" s="160"/>
      <c r="O176" s="160"/>
      <c r="P176" s="160"/>
      <c r="Q176" s="161"/>
      <c r="R176" s="161"/>
    </row>
    <row r="177" spans="1:18" ht="12.75">
      <c r="A177" s="155"/>
      <c r="B177" s="156"/>
      <c r="C177" s="167"/>
      <c r="D177" s="157"/>
      <c r="E177" s="157"/>
      <c r="F177" s="158"/>
      <c r="G177" s="159"/>
      <c r="H177" s="159"/>
      <c r="I177" s="160"/>
      <c r="J177" s="160"/>
      <c r="K177" s="160"/>
      <c r="L177" s="160"/>
      <c r="M177" s="160"/>
      <c r="N177" s="160"/>
      <c r="O177" s="160"/>
      <c r="P177" s="160"/>
      <c r="Q177" s="161"/>
      <c r="R177" s="161"/>
    </row>
    <row r="178" spans="1:18" ht="12.75">
      <c r="A178" s="155"/>
      <c r="B178" s="156"/>
      <c r="C178" s="167"/>
      <c r="D178" s="157"/>
      <c r="E178" s="157"/>
      <c r="F178" s="158"/>
      <c r="G178" s="159"/>
      <c r="H178" s="159"/>
      <c r="I178" s="160"/>
      <c r="J178" s="160"/>
      <c r="K178" s="160"/>
      <c r="L178" s="160"/>
      <c r="M178" s="160"/>
      <c r="N178" s="160"/>
      <c r="O178" s="160"/>
      <c r="P178" s="160"/>
      <c r="Q178" s="161"/>
      <c r="R178" s="161"/>
    </row>
    <row r="179" spans="1:18" ht="12.75">
      <c r="A179" s="155"/>
      <c r="B179" s="156"/>
      <c r="C179" s="167"/>
      <c r="D179" s="157"/>
      <c r="E179" s="157"/>
      <c r="F179" s="158"/>
      <c r="G179" s="159"/>
      <c r="H179" s="159"/>
      <c r="I179" s="160"/>
      <c r="J179" s="160"/>
      <c r="K179" s="160"/>
      <c r="L179" s="160"/>
      <c r="M179" s="160"/>
      <c r="N179" s="160"/>
      <c r="O179" s="160"/>
      <c r="P179" s="160"/>
      <c r="Q179" s="161"/>
      <c r="R179" s="161"/>
    </row>
    <row r="180" spans="1:18" ht="12.75">
      <c r="A180" s="155"/>
      <c r="B180" s="156"/>
      <c r="C180" s="167"/>
      <c r="D180" s="157"/>
      <c r="E180" s="157"/>
      <c r="F180" s="158"/>
      <c r="G180" s="159"/>
      <c r="H180" s="159"/>
      <c r="I180" s="160"/>
      <c r="J180" s="160"/>
      <c r="K180" s="160"/>
      <c r="L180" s="160"/>
      <c r="M180" s="160"/>
      <c r="N180" s="160"/>
      <c r="O180" s="160"/>
      <c r="P180" s="160"/>
      <c r="Q180" s="161"/>
      <c r="R180" s="161"/>
    </row>
    <row r="181" spans="1:18" ht="12.75">
      <c r="A181" s="155"/>
      <c r="B181" s="156"/>
      <c r="C181" s="167"/>
      <c r="D181" s="157"/>
      <c r="E181" s="157"/>
      <c r="F181" s="158"/>
      <c r="G181" s="159"/>
      <c r="H181" s="159"/>
      <c r="I181" s="160"/>
      <c r="J181" s="160"/>
      <c r="K181" s="160"/>
      <c r="L181" s="160"/>
      <c r="M181" s="160"/>
      <c r="N181" s="160"/>
      <c r="O181" s="160"/>
      <c r="P181" s="160"/>
      <c r="Q181" s="161"/>
      <c r="R181" s="161"/>
    </row>
    <row r="182" spans="1:18" ht="12.75">
      <c r="A182" s="155"/>
      <c r="B182" s="156"/>
      <c r="C182" s="167"/>
      <c r="D182" s="157"/>
      <c r="E182" s="157"/>
      <c r="F182" s="158"/>
      <c r="G182" s="159"/>
      <c r="H182" s="159"/>
      <c r="I182" s="160"/>
      <c r="J182" s="160"/>
      <c r="K182" s="160"/>
      <c r="L182" s="160"/>
      <c r="M182" s="160"/>
      <c r="N182" s="160"/>
      <c r="O182" s="160"/>
      <c r="P182" s="160"/>
      <c r="Q182" s="161"/>
      <c r="R182" s="161"/>
    </row>
    <row r="183" spans="1:18" ht="12.75">
      <c r="A183" s="155"/>
      <c r="B183" s="156"/>
      <c r="C183" s="167"/>
      <c r="D183" s="157"/>
      <c r="E183" s="157"/>
      <c r="F183" s="158"/>
      <c r="G183" s="159"/>
      <c r="H183" s="159"/>
      <c r="I183" s="160"/>
      <c r="J183" s="160"/>
      <c r="K183" s="160"/>
      <c r="L183" s="160"/>
      <c r="M183" s="160"/>
      <c r="N183" s="160"/>
      <c r="O183" s="160"/>
      <c r="P183" s="160"/>
      <c r="Q183" s="161"/>
      <c r="R183" s="161"/>
    </row>
    <row r="184" spans="1:18" ht="12.75">
      <c r="A184" s="155"/>
      <c r="B184" s="156"/>
      <c r="C184" s="167"/>
      <c r="D184" s="157"/>
      <c r="E184" s="157"/>
      <c r="F184" s="158"/>
      <c r="G184" s="159"/>
      <c r="H184" s="159"/>
      <c r="I184" s="160"/>
      <c r="J184" s="160"/>
      <c r="K184" s="160"/>
      <c r="L184" s="160"/>
      <c r="M184" s="160"/>
      <c r="N184" s="160"/>
      <c r="O184" s="160"/>
      <c r="P184" s="160"/>
      <c r="Q184" s="161"/>
      <c r="R184" s="161"/>
    </row>
    <row r="185" spans="1:18" ht="12.75">
      <c r="A185" s="155"/>
      <c r="B185" s="156"/>
      <c r="C185" s="167"/>
      <c r="D185" s="157"/>
      <c r="E185" s="157"/>
      <c r="F185" s="158"/>
      <c r="G185" s="159"/>
      <c r="H185" s="159"/>
      <c r="I185" s="160"/>
      <c r="J185" s="160"/>
      <c r="K185" s="160"/>
      <c r="L185" s="160"/>
      <c r="M185" s="160"/>
      <c r="N185" s="160"/>
      <c r="O185" s="160"/>
      <c r="P185" s="160"/>
      <c r="Q185" s="161"/>
      <c r="R185" s="161"/>
    </row>
    <row r="186" spans="1:18" ht="12.75">
      <c r="A186" s="155"/>
      <c r="B186" s="156"/>
      <c r="C186" s="167"/>
      <c r="D186" s="157"/>
      <c r="E186" s="157"/>
      <c r="F186" s="158"/>
      <c r="G186" s="159"/>
      <c r="H186" s="159"/>
      <c r="I186" s="160"/>
      <c r="J186" s="160"/>
      <c r="K186" s="160"/>
      <c r="L186" s="160"/>
      <c r="M186" s="160"/>
      <c r="N186" s="160"/>
      <c r="O186" s="160"/>
      <c r="P186" s="160"/>
      <c r="Q186" s="161"/>
      <c r="R186" s="161"/>
    </row>
    <row r="187" spans="1:18" ht="12.75">
      <c r="A187" s="155"/>
      <c r="B187" s="156"/>
      <c r="C187" s="167"/>
      <c r="D187" s="157"/>
      <c r="E187" s="157"/>
      <c r="F187" s="158"/>
      <c r="G187" s="159"/>
      <c r="H187" s="159"/>
      <c r="I187" s="160"/>
      <c r="J187" s="160"/>
      <c r="K187" s="160"/>
      <c r="L187" s="160"/>
      <c r="M187" s="160"/>
      <c r="N187" s="160"/>
      <c r="O187" s="160"/>
      <c r="P187" s="160"/>
      <c r="Q187" s="161"/>
      <c r="R187" s="161"/>
    </row>
    <row r="188" spans="1:18" ht="12.75">
      <c r="A188" s="155"/>
      <c r="B188" s="156"/>
      <c r="C188" s="167"/>
      <c r="D188" s="157"/>
      <c r="E188" s="157"/>
      <c r="F188" s="158"/>
      <c r="G188" s="159"/>
      <c r="H188" s="159"/>
      <c r="I188" s="160"/>
      <c r="J188" s="160"/>
      <c r="K188" s="160"/>
      <c r="L188" s="160"/>
      <c r="M188" s="160"/>
      <c r="N188" s="160"/>
      <c r="O188" s="160"/>
      <c r="P188" s="160"/>
      <c r="Q188" s="161"/>
      <c r="R188" s="161"/>
    </row>
    <row r="189" spans="1:18" ht="12.75">
      <c r="A189" s="155"/>
      <c r="B189" s="156"/>
      <c r="C189" s="167"/>
      <c r="D189" s="157"/>
      <c r="E189" s="157"/>
      <c r="F189" s="158"/>
      <c r="G189" s="159"/>
      <c r="H189" s="159"/>
      <c r="I189" s="160"/>
      <c r="J189" s="160"/>
      <c r="K189" s="160"/>
      <c r="L189" s="160"/>
      <c r="M189" s="160"/>
      <c r="N189" s="160"/>
      <c r="O189" s="160"/>
      <c r="P189" s="160"/>
      <c r="Q189" s="161"/>
      <c r="R189" s="161"/>
    </row>
    <row r="190" spans="1:18" ht="12.75">
      <c r="A190" s="155"/>
      <c r="B190" s="156"/>
      <c r="C190" s="167"/>
      <c r="D190" s="157"/>
      <c r="E190" s="157"/>
      <c r="F190" s="158"/>
      <c r="G190" s="159"/>
      <c r="H190" s="159"/>
      <c r="I190" s="160"/>
      <c r="J190" s="160"/>
      <c r="K190" s="160"/>
      <c r="L190" s="160"/>
      <c r="M190" s="160"/>
      <c r="N190" s="160"/>
      <c r="O190" s="160"/>
      <c r="P190" s="160"/>
      <c r="Q190" s="161"/>
      <c r="R190" s="161"/>
    </row>
    <row r="191" spans="1:18" ht="12.75">
      <c r="A191" s="155"/>
      <c r="B191" s="156"/>
      <c r="C191" s="167"/>
      <c r="D191" s="157"/>
      <c r="E191" s="157"/>
      <c r="F191" s="158"/>
      <c r="G191" s="159"/>
      <c r="H191" s="159"/>
      <c r="I191" s="160"/>
      <c r="J191" s="160"/>
      <c r="K191" s="160"/>
      <c r="L191" s="160"/>
      <c r="M191" s="160"/>
      <c r="N191" s="160"/>
      <c r="O191" s="160"/>
      <c r="P191" s="160"/>
      <c r="Q191" s="161"/>
      <c r="R191" s="161"/>
    </row>
    <row r="192" spans="1:18" ht="12.75">
      <c r="A192" s="155"/>
      <c r="B192" s="156"/>
      <c r="C192" s="167"/>
      <c r="D192" s="157"/>
      <c r="E192" s="157"/>
      <c r="F192" s="158"/>
      <c r="G192" s="159"/>
      <c r="H192" s="159"/>
      <c r="I192" s="160"/>
      <c r="J192" s="160"/>
      <c r="K192" s="160"/>
      <c r="L192" s="160"/>
      <c r="M192" s="160"/>
      <c r="N192" s="160"/>
      <c r="O192" s="160"/>
      <c r="P192" s="160"/>
      <c r="Q192" s="161"/>
      <c r="R192" s="161"/>
    </row>
    <row r="193" spans="1:18" ht="12.75">
      <c r="A193" s="155"/>
      <c r="B193" s="156"/>
      <c r="C193" s="167"/>
      <c r="D193" s="157"/>
      <c r="E193" s="157"/>
      <c r="F193" s="158"/>
      <c r="G193" s="159"/>
      <c r="H193" s="159"/>
      <c r="I193" s="160"/>
      <c r="J193" s="160"/>
      <c r="K193" s="160"/>
      <c r="L193" s="160"/>
      <c r="M193" s="160"/>
      <c r="N193" s="160"/>
      <c r="O193" s="160"/>
      <c r="P193" s="160"/>
      <c r="Q193" s="161"/>
      <c r="R193" s="161"/>
    </row>
  </sheetData>
  <sheetProtection selectLockedCells="1"/>
  <printOptions gridLines="1" horizontalCentered="1"/>
  <pageMargins left="0.3937007874015748" right="0.3937007874015748" top="0.3937007874015748" bottom="0.3937007874015748" header="0" footer="0"/>
  <pageSetup fitToHeight="0" fitToWidth="1" orientation="portrait" paperSize="9" scale="66" r:id="rId2"/>
  <headerFooter alignWithMargins="0">
    <oddHeader>&amp;Cseznam faktur</oddHeader>
    <oddFooter>&amp;L&amp;D&amp;C&amp;P / 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http://www.pcdazero.it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 excel professionale</dc:title>
  <dc:subject/>
  <dc:creator>Gianni Crestani</dc:creator>
  <cp:keywords/>
  <dc:description/>
  <cp:lastModifiedBy>Martin</cp:lastModifiedBy>
  <cp:lastPrinted>2010-02-19T10:03:05Z</cp:lastPrinted>
  <dcterms:created xsi:type="dcterms:W3CDTF">1996-11-05T10:16:36Z</dcterms:created>
  <dcterms:modified xsi:type="dcterms:W3CDTF">2014-01-14T13:45:51Z</dcterms:modified>
  <cp:category/>
  <cp:version/>
  <cp:contentType/>
  <cp:contentStatus/>
</cp:coreProperties>
</file>